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940" tabRatio="903" firstSheet="1" activeTab="4"/>
  </bookViews>
  <sheets>
    <sheet name="予備指名受領書" sheetId="1" state="hidden" r:id="rId1"/>
    <sheet name="JV申請書（様式１）" sheetId="2" r:id="rId2"/>
    <sheet name="JV協定書（様式２）" sheetId="3" r:id="rId3"/>
    <sheet name="JV委任状（様式３）" sheetId="4" r:id="rId4"/>
    <sheet name="入札辞退届(別添様式第2号)" sheetId="5" r:id="rId5"/>
    <sheet name="本通知" sheetId="6" state="hidden" r:id="rId6"/>
    <sheet name="心得書" sheetId="7" state="hidden" r:id="rId7"/>
    <sheet name="入札辞退届 (工事)" sheetId="8" state="hidden" r:id="rId8"/>
    <sheet name="誓約書" sheetId="9" state="hidden" r:id="rId9"/>
    <sheet name="ﾘｻｲｸﾙ法 (2)" sheetId="10" state="hidden" r:id="rId10"/>
    <sheet name="借用書" sheetId="11" state="hidden" r:id="rId11"/>
    <sheet name="現説確認" sheetId="12" state="hidden" r:id="rId12"/>
    <sheet name="貸与者名簿" sheetId="13" state="hidden" r:id="rId13"/>
    <sheet name="入札会参加" sheetId="14" state="hidden" r:id="rId14"/>
    <sheet name="入札書" sheetId="15" state="hidden" r:id="rId15"/>
    <sheet name="委任状" sheetId="16" state="hidden" r:id="rId16"/>
    <sheet name="ﾘｻｲｸﾙ法" sheetId="17" state="hidden" r:id="rId17"/>
    <sheet name="ﾘｻｲｸﾙ法（契約書用）" sheetId="18" state="hidden" r:id="rId18"/>
    <sheet name="起票" sheetId="19" state="hidden" r:id="rId19"/>
    <sheet name="前払" sheetId="20" state="hidden" r:id="rId20"/>
    <sheet name="前払 （限度額なし）" sheetId="21" state="hidden" r:id="rId21"/>
    <sheet name="選任" sheetId="22" state="hidden" r:id="rId22"/>
    <sheet name="契約台帳" sheetId="23" state="hidden" r:id="rId23"/>
    <sheet name="建設台" sheetId="24" state="hidden" r:id="rId24"/>
    <sheet name="閲覧書 " sheetId="25" state="hidden" r:id="rId25"/>
    <sheet name="議会用" sheetId="26" state="hidden" r:id="rId26"/>
  </sheets>
  <externalReferences>
    <externalReference r:id="rId29"/>
    <externalReference r:id="rId30"/>
  </externalReferences>
  <definedNames>
    <definedName name="\p">'[1]総括表'!#REF!</definedName>
    <definedName name="oo">#REF!</definedName>
    <definedName name="_xlnm.Print_Area" localSheetId="3">'JV委任状（様式３）'!$A:$IV</definedName>
    <definedName name="_xlnm.Print_Area" localSheetId="2">'JV協定書（様式２）'!$A$1:$Y$188</definedName>
    <definedName name="_xlnm.Print_Area" localSheetId="1">'JV申請書（様式１）'!$A:$IV</definedName>
    <definedName name="_xlnm.Print_Area" localSheetId="5">'本通知'!$A$1:$Z$274</definedName>
    <definedName name="PRINT_AREA_MI">#REF!</definedName>
    <definedName name="yy">#REF!</definedName>
    <definedName name="ﾒﾝｾｷ">#REF!</definedName>
  </definedNames>
  <calcPr fullCalcOnLoad="1"/>
</workbook>
</file>

<file path=xl/sharedStrings.xml><?xml version="1.0" encoding="utf-8"?>
<sst xmlns="http://schemas.openxmlformats.org/spreadsheetml/2006/main" count="1656" uniqueCount="833">
  <si>
    <t>工程ごとの作業内容及び解体方法</t>
  </si>
  <si>
    <t>所　　在　　地</t>
  </si>
  <si>
    <t>￥</t>
  </si>
  <si>
    <t>様式第３３号（第８４条関係）</t>
  </si>
  <si>
    <t>起 工
査 定</t>
  </si>
  <si>
    <t>第　　　　　　号</t>
  </si>
  <si>
    <t>入　　 札 　　書</t>
  </si>
  <si>
    <t xml:space="preserve">工 事 名 </t>
  </si>
  <si>
    <t xml:space="preserve">入札金額 </t>
  </si>
  <si>
    <t>　上記金額をもって請負したく須恵町財務規則をじゅん守し入札いたします。</t>
  </si>
  <si>
    <t>入札者氏名</t>
  </si>
  <si>
    <t>　 平 成     年     月     日</t>
  </si>
  <si>
    <t>　須 恵 町 長  殿</t>
  </si>
  <si>
    <t>住　　　所</t>
  </si>
  <si>
    <t>　印</t>
  </si>
  <si>
    <t>第１２条　当企業体は、工事しゅん功の都度建設工事について決算するものとする。</t>
  </si>
  <si>
    <t>建設工事共同企業体予備指名通知書受領書</t>
  </si>
  <si>
    <t>１．工事の名称</t>
  </si>
  <si>
    <t>２．工事の場所</t>
  </si>
  <si>
    <t>第 一 グ ル ー プ</t>
  </si>
  <si>
    <t>氏     名</t>
  </si>
  <si>
    <t>受領印</t>
  </si>
  <si>
    <t>第 二 グ ル ー プ</t>
  </si>
  <si>
    <t>受領印</t>
  </si>
  <si>
    <t>日間</t>
  </si>
  <si>
    <t>役職･氏名</t>
  </si>
  <si>
    <t>有</t>
  </si>
  <si>
    <t>・</t>
  </si>
  <si>
    <t>担当課長　殿</t>
  </si>
  <si>
    <t>印</t>
  </si>
  <si>
    <t>（土木工事等）</t>
  </si>
  <si>
    <t>建設リサイクル法に定める特定建設資材は下記４品目
　　・コンクリート
　　・コンクリート及び鉄からなる建設資材
　　・アスファルト
　　・木材
　　この４品目を廃棄物として処分する時は、建設リサイクル法により、
　分別解体・再資源化が義務付けられている。
　請負工事契約金額が５００万円以上（税込）の工事が対象となる。</t>
  </si>
  <si>
    <t>①仮設</t>
  </si>
  <si>
    <t>②土工</t>
  </si>
  <si>
    <t>③基礎</t>
  </si>
  <si>
    <t>④本体工事</t>
  </si>
  <si>
    <t>⑤本体付属品</t>
  </si>
  <si>
    <t>⑥その他
 （　　　　）</t>
  </si>
  <si>
    <t xml:space="preserve"> コンクリート</t>
  </si>
  <si>
    <t xml:space="preserve"> ①</t>
  </si>
  <si>
    <t xml:space="preserve"> ⑤</t>
  </si>
  <si>
    <t xml:space="preserve"> □手作業
 □手作業・機械作業の併用</t>
  </si>
  <si>
    <t>　</t>
  </si>
  <si>
    <t>住所</t>
  </si>
  <si>
    <t>印</t>
  </si>
  <si>
    <t>２　金銭以外のものによる出資については、時価を考慮のうえ構成員が協議して評価するものとする。</t>
  </si>
  <si>
    <t>　担するものとする。</t>
  </si>
  <si>
    <t>第１４条　決算の結果欠損金を生じた場合には、第８条に規定する割合により構成員が欠損金を負</t>
  </si>
  <si>
    <t>２　構成員のうち工事途中において前項の規定により脱退した者がある場合においては、残存構成</t>
  </si>
  <si>
    <t>課　長
参　事</t>
  </si>
  <si>
    <t>平成　 年　 月 　日</t>
  </si>
  <si>
    <t>様式第９号（第１０条関係）</t>
  </si>
  <si>
    <t>課　　長
参　　事</t>
  </si>
  <si>
    <t>補　　佐</t>
  </si>
  <si>
    <t>係　　長</t>
  </si>
  <si>
    <t>現　場　監　督　員　選　任　伺</t>
  </si>
  <si>
    <t>係</t>
  </si>
  <si>
    <t>円</t>
  </si>
  <si>
    <t>５．現場説明</t>
  </si>
  <si>
    <t>３．予備指名業者名</t>
  </si>
  <si>
    <t>～</t>
  </si>
  <si>
    <t>まで</t>
  </si>
  <si>
    <t>委　　任　　状</t>
  </si>
  <si>
    <t>須　恵　町　長　　殿</t>
  </si>
  <si>
    <t>　上記の工事入札について下記の者を代理人と定め、入札に関する一切の権限を委任します。</t>
  </si>
  <si>
    <t>代理人印</t>
  </si>
  <si>
    <t>代理人氏名</t>
  </si>
  <si>
    <t>代表者名</t>
  </si>
  <si>
    <t>氏　名</t>
  </si>
  <si>
    <t>会社名</t>
  </si>
  <si>
    <t>（目　的）</t>
  </si>
  <si>
    <t>様式２号（第５条関係）</t>
  </si>
  <si>
    <t>閲覧期間　契約締結の翌日から</t>
  </si>
  <si>
    <t>入札執行日</t>
  </si>
  <si>
    <t>契約締結日</t>
  </si>
  <si>
    <t>種　　別</t>
  </si>
  <si>
    <t>単体･JVの別</t>
  </si>
  <si>
    <t>業 者 数</t>
  </si>
  <si>
    <t>等　　　級</t>
  </si>
  <si>
    <t>落札業者</t>
  </si>
  <si>
    <t>着　　　手</t>
  </si>
  <si>
    <t>商　　 号</t>
  </si>
  <si>
    <t>当　初</t>
  </si>
  <si>
    <t>指　名　理　由</t>
  </si>
  <si>
    <t>（地理的条件、技術的条件等）</t>
  </si>
  <si>
    <t>契約金額（税込）</t>
  </si>
  <si>
    <t>金　　　額</t>
  </si>
  <si>
    <t>様式第１号</t>
  </si>
  <si>
    <t>共同企業体の</t>
  </si>
  <si>
    <t>名　　　　称</t>
  </si>
  <si>
    <t>共同企業体の</t>
  </si>
  <si>
    <t>名称及代表者名</t>
  </si>
  <si>
    <t>共同企業体構成</t>
  </si>
  <si>
    <t>印</t>
  </si>
  <si>
    <t>及び代表者名</t>
  </si>
  <si>
    <t>（代表会社を含む）</t>
  </si>
  <si>
    <t>　この度、連帯責任によって請負工事の共同施工を行なうため、</t>
  </si>
  <si>
    <t xml:space="preserve">  なお、この申請書及び添付書類のすべての記載事項は、事実と相違ないことを誓約します。</t>
  </si>
  <si>
    <t>商 号 又 は 氏 名</t>
  </si>
  <si>
    <t>許 可 番 号</t>
  </si>
  <si>
    <t>許 可 年 月 日</t>
  </si>
  <si>
    <t>営 業 の 種 目</t>
  </si>
  <si>
    <t>工 事 名 及 び 施 工 箇 所</t>
  </si>
  <si>
    <t>施工箇所</t>
  </si>
  <si>
    <t>工事名又は委託業務名</t>
  </si>
  <si>
    <t>工事箇所又は履行場所</t>
  </si>
  <si>
    <t>仮契約締結日</t>
  </si>
  <si>
    <t>工期又は履行期間</t>
  </si>
  <si>
    <t>入札執行年月日</t>
  </si>
  <si>
    <t>議決年月日</t>
  </si>
  <si>
    <t>落札率</t>
  </si>
  <si>
    <t>予定価格</t>
  </si>
  <si>
    <t>氏　　名</t>
  </si>
  <si>
    <t>印</t>
  </si>
  <si>
    <t>事務連絡</t>
  </si>
  <si>
    <t>支出負担行為伺書の起票について</t>
  </si>
  <si>
    <t>１．工事名</t>
  </si>
  <si>
    <t>日間</t>
  </si>
  <si>
    <t>無</t>
  </si>
  <si>
    <t>－</t>
  </si>
  <si>
    <t>-</t>
  </si>
  <si>
    <t>（税込）</t>
  </si>
  <si>
    <t>入　　札　　金　　額　（ 税 抜 ）</t>
  </si>
  <si>
    <t>法第１３条及び省令第４条に基づく書面</t>
  </si>
  <si>
    <t>（建築物以外のものに係る解体工事又は新築工事等（土木工事等）の場合）</t>
  </si>
  <si>
    <t>１．分別解体等の方法</t>
  </si>
  <si>
    <t>工　　　程</t>
  </si>
  <si>
    <t>作　業　内　容</t>
  </si>
  <si>
    <t>分 別 解 体 等 の 方 法
（ 解 体 工 事 の み ）</t>
  </si>
  <si>
    <t>①仮設</t>
  </si>
  <si>
    <t>仮設工事
□有　 □無</t>
  </si>
  <si>
    <t>□手作業
□手作業・機械作業の併用</t>
  </si>
  <si>
    <t>②土工</t>
  </si>
  <si>
    <t>土工事
□有　 □無</t>
  </si>
  <si>
    <t>③基礎</t>
  </si>
  <si>
    <t>基礎工事
□有　 □無</t>
  </si>
  <si>
    <t>④本体構造</t>
  </si>
  <si>
    <t>本体構造の工事
□有　 □無</t>
  </si>
  <si>
    <t>⑤本体付属品</t>
  </si>
  <si>
    <t>本体付属品の工事
□有　 □無</t>
  </si>
  <si>
    <t>⑥その他
　 （　　　　　　　　　　　　）</t>
  </si>
  <si>
    <t>その他の工事
□有　 □無</t>
  </si>
  <si>
    <t>２．解体工事に要する費用</t>
  </si>
  <si>
    <t>　　（受注者の見積金額）</t>
  </si>
  <si>
    <t>　（注）解体工事の場合のみ記入する。</t>
  </si>
  <si>
    <t>３．再資源化等をするための施設の名称及び所在地</t>
  </si>
  <si>
    <t>別紙のとおり</t>
  </si>
  <si>
    <t>４．特定建設資材廃棄物の再資源化等に要する費用</t>
  </si>
  <si>
    <t>別紙</t>
  </si>
  <si>
    <t>特定建設資材廃棄物の種類</t>
  </si>
  <si>
    <t>施 設 の 名 称</t>
  </si>
  <si>
    <t xml:space="preserve"> ※ 受注者が選択した施設を記載（品目ごとに複数記入可）</t>
  </si>
  <si>
    <t>％</t>
  </si>
  <si>
    <t>入札執行伺</t>
  </si>
  <si>
    <t>入札指名通知伺</t>
  </si>
  <si>
    <t>仕様書貸与者名簿</t>
  </si>
  <si>
    <t>現場説明確認書</t>
  </si>
  <si>
    <t>入札心得書</t>
  </si>
  <si>
    <t>入札指名書</t>
  </si>
  <si>
    <t>予定価格調書</t>
  </si>
  <si>
    <t>顛末書</t>
  </si>
  <si>
    <t>契約金額</t>
  </si>
  <si>
    <t>－</t>
  </si>
  <si>
    <t>－</t>
  </si>
  <si>
    <t>契約保証比率</t>
  </si>
  <si>
    <t>納入方法</t>
  </si>
  <si>
    <t>～</t>
  </si>
  <si>
    <t>工程表</t>
  </si>
  <si>
    <t>工事着手届</t>
  </si>
  <si>
    <t>現場代理人届</t>
  </si>
  <si>
    <t>入　札　参　加　者　名</t>
  </si>
  <si>
    <t>３　回　目</t>
  </si>
  <si>
    <t>随　　意</t>
  </si>
  <si>
    <t>決  裁  日</t>
  </si>
  <si>
    <t>竣    工</t>
  </si>
  <si>
    <t>-</t>
  </si>
  <si>
    <t>契約方法（一般・指名・随意）</t>
  </si>
  <si>
    <t>指名</t>
  </si>
  <si>
    <t>前払申請（あり・なし）</t>
  </si>
  <si>
    <t>なし</t>
  </si>
  <si>
    <t>決  裁  日</t>
  </si>
  <si>
    <t>１．入札日時</t>
  </si>
  <si>
    <t>（予定）</t>
  </si>
  <si>
    <t>２．入札場所</t>
  </si>
  <si>
    <t>３．開札日時</t>
  </si>
  <si>
    <t>４．入札保証金</t>
  </si>
  <si>
    <t>６.工　　期</t>
  </si>
  <si>
    <t>７.最低制限価格</t>
  </si>
  <si>
    <t>　</t>
  </si>
  <si>
    <t>入　札　指　名　通　知</t>
  </si>
  <si>
    <t>（１） 入札に指名された者は、入札について談合等不正行為をしてはならない。</t>
  </si>
  <si>
    <t>（２） 談合等不正行為をした場合は、指名停止処分等の措置を講じる。また、請負業者は、請負</t>
  </si>
  <si>
    <t>　　代金の１０分の１に相当する金額を違約金として須恵町に支払わなければならない。</t>
  </si>
  <si>
    <t>　２．入札の方法</t>
  </si>
  <si>
    <t>　３．入札の無効</t>
  </si>
  <si>
    <t>次の各号の一に該当する入札書は、無効とする。</t>
  </si>
  <si>
    <t>（１） 同一人がした二以上の入札書</t>
  </si>
  <si>
    <t>印</t>
  </si>
  <si>
    <t>委　　　　任　　　　状</t>
  </si>
  <si>
    <t>工　事　名</t>
  </si>
  <si>
    <t>記</t>
  </si>
  <si>
    <t>変 更 増 減 額</t>
  </si>
  <si>
    <t>入　札　参　加　業　者　名</t>
  </si>
  <si>
    <t>摘　　　要</t>
  </si>
  <si>
    <t>JV</t>
  </si>
  <si>
    <t>（名　称)</t>
  </si>
  <si>
    <t>（事務所の所在地)</t>
  </si>
  <si>
    <t>（成立の時期及び解散の時期）</t>
  </si>
  <si>
    <t>第 ４ 条　当企業体は、</t>
  </si>
  <si>
    <t>（構成員の住所及び名称)</t>
  </si>
  <si>
    <t>第 ５ 条　当企業体の構成員は、次のとおりとする。</t>
  </si>
  <si>
    <t>（代表者の名称)</t>
  </si>
  <si>
    <t>（代表者の権限）</t>
  </si>
  <si>
    <t>（構成員の出資の割合等)</t>
  </si>
  <si>
    <t>着　　工</t>
  </si>
  <si>
    <t>日　　数</t>
  </si>
  <si>
    <t>当 初</t>
  </si>
  <si>
    <t>変更１</t>
  </si>
  <si>
    <t>路線・河川</t>
  </si>
  <si>
    <t>変更２</t>
  </si>
  <si>
    <t>起 工 日</t>
  </si>
  <si>
    <t>設 計 者</t>
  </si>
  <si>
    <t>設 計 額</t>
  </si>
  <si>
    <t>-</t>
  </si>
  <si>
    <t>金　　額</t>
  </si>
  <si>
    <t>変更増減額</t>
  </si>
  <si>
    <t>監 督 者</t>
  </si>
  <si>
    <t>検 査 員</t>
  </si>
  <si>
    <t>請負人</t>
  </si>
  <si>
    <t>商　号</t>
  </si>
  <si>
    <t>代表者</t>
  </si>
  <si>
    <t>変更３</t>
  </si>
  <si>
    <t>電話番号</t>
  </si>
  <si>
    <t>契 約 日</t>
  </si>
  <si>
    <t>支  払</t>
  </si>
  <si>
    <t>年月日は支出簿記入のとき</t>
  </si>
  <si>
    <t>残　　高</t>
  </si>
  <si>
    <t>契約保証</t>
  </si>
  <si>
    <t>金　額</t>
  </si>
  <si>
    <t>前 払</t>
  </si>
  <si>
    <t>納入方法</t>
  </si>
  <si>
    <t>部分１</t>
  </si>
  <si>
    <t>比　率</t>
  </si>
  <si>
    <t>部分２</t>
  </si>
  <si>
    <t>入 札 日</t>
  </si>
  <si>
    <t>予定価格</t>
  </si>
  <si>
    <t>竣工後</t>
  </si>
  <si>
    <t>入札回数</t>
  </si>
  <si>
    <t>入札保証金</t>
  </si>
  <si>
    <t>須恵町財務規則第82条により免除</t>
  </si>
  <si>
    <t>精   算   金</t>
  </si>
  <si>
    <t>入　札　参　加　者　名</t>
  </si>
  <si>
    <t>入　　　札　　　金　　　額</t>
  </si>
  <si>
    <t>工　事　概　要</t>
  </si>
  <si>
    <t>１　回　目</t>
  </si>
  <si>
    <t>2　回　目</t>
  </si>
  <si>
    <t>３　回　目</t>
  </si>
  <si>
    <t>随　　意</t>
  </si>
  <si>
    <t>竣　工</t>
  </si>
  <si>
    <t>検　査</t>
  </si>
  <si>
    <t>承　認</t>
  </si>
  <si>
    <t>平成　 年　 月　 日</t>
  </si>
  <si>
    <t>（運営委員会）</t>
  </si>
  <si>
    <t>（構成員の責任)</t>
  </si>
  <si>
    <t>（取引金融機関）</t>
  </si>
  <si>
    <t>（決　算)</t>
  </si>
  <si>
    <t>（利益金の配当の割合)</t>
  </si>
  <si>
    <t>（欠損金の負担の割合)</t>
  </si>
  <si>
    <t>（権利義務の譲渡の制限）</t>
  </si>
  <si>
    <t>（工事途中における構成員の脱退に対する措置）</t>
  </si>
  <si>
    <t>（工事途中における構成員の破産又は解散に対する措置）</t>
  </si>
  <si>
    <t>（協定書に定めのない事項）</t>
  </si>
  <si>
    <t>第１９条　この協定書に定めのない事項については、運営委員会において定めるものとする。</t>
  </si>
  <si>
    <t>１．工事請負契約締結並びに調印の件</t>
  </si>
  <si>
    <t>１．工事請負契約履行に関する一切の件</t>
  </si>
  <si>
    <t>１．代金の請求及び受領に関する件</t>
  </si>
  <si>
    <t>契約締結伺</t>
  </si>
  <si>
    <t>金　　額</t>
  </si>
  <si>
    <t>入札指名伺</t>
  </si>
  <si>
    <t>主 管 課</t>
  </si>
  <si>
    <t>請 負 人</t>
  </si>
  <si>
    <t>商　　号</t>
  </si>
  <si>
    <t>役職･氏名</t>
  </si>
  <si>
    <t>電話番号</t>
  </si>
  <si>
    <t>契約保証金</t>
  </si>
  <si>
    <t>平成    年    月    日</t>
  </si>
  <si>
    <t>労働災害の防止に関すること
 ・施工計画書の提出
 ・安全衛生教育の活動計画書及び報告書の提出</t>
  </si>
  <si>
    <t>　１．不正協議の禁止</t>
  </si>
  <si>
    <t>契約書</t>
  </si>
  <si>
    <t>予定価格</t>
  </si>
  <si>
    <t>　              　　　　　　　　　　　　　　　　　　　　　　　　　　　　　　　　　を代表とする、</t>
  </si>
  <si>
    <t>入札回数</t>
  </si>
  <si>
    <t>入　　　札　　　金　　　額</t>
  </si>
  <si>
    <t>１　回　目</t>
  </si>
  <si>
    <t>2　回　目</t>
  </si>
  <si>
    <t>殿</t>
  </si>
  <si>
    <t>起 案</t>
  </si>
  <si>
    <t>課長補佐</t>
  </si>
  <si>
    <t>前述のとおり現場説明が行われたことを確認いたします。</t>
  </si>
  <si>
    <t>決 裁</t>
  </si>
  <si>
    <t>○</t>
  </si>
  <si>
    <t>公　共</t>
  </si>
  <si>
    <t>施　工</t>
  </si>
  <si>
    <t>工事箇所</t>
  </si>
  <si>
    <t>(平成　　年)</t>
  </si>
  <si>
    <t>単　独</t>
  </si>
  <si>
    <t>査　定</t>
  </si>
  <si>
    <t>事 業 名</t>
  </si>
  <si>
    <t>工 事 名</t>
  </si>
  <si>
    <t>現場説明年月日</t>
  </si>
  <si>
    <t>現場説明者</t>
  </si>
  <si>
    <t>説　　明　　内　　容</t>
  </si>
  <si>
    <t>　現場における用地の確保について</t>
  </si>
  <si>
    <t>　他の工事との関連について</t>
  </si>
  <si>
    <t>　土取場・土捨場の関係について</t>
  </si>
  <si>
    <t>　仮設工法について</t>
  </si>
  <si>
    <t>　契約更改事項について</t>
  </si>
  <si>
    <t>　保安施設について</t>
  </si>
  <si>
    <t>　その他重要な事項について</t>
  </si>
  <si>
    <t>契約変更の場合
（ 理  由 ）</t>
  </si>
  <si>
    <t>随意契約の場合
（ 理  由 ）</t>
  </si>
  <si>
    <t>商　　号</t>
  </si>
  <si>
    <t>仕　　様　　書　　貸　　与　　者　　名　　簿</t>
  </si>
  <si>
    <t>工　事　名</t>
  </si>
  <si>
    <t>貸　　　　　　　　　　与</t>
  </si>
  <si>
    <t>返　　　　　　　　　　却</t>
  </si>
  <si>
    <t>日　　付</t>
  </si>
  <si>
    <t>補　佐</t>
  </si>
  <si>
    <t>記</t>
  </si>
  <si>
    <t>起案</t>
  </si>
  <si>
    <t>決裁</t>
  </si>
  <si>
    <t>理事･部長</t>
  </si>
  <si>
    <t>係　長</t>
  </si>
  <si>
    <t>係</t>
  </si>
  <si>
    <t xml:space="preserve"> その他の工事
 □有 　□無</t>
  </si>
  <si>
    <t>入札参加業者の方へ</t>
  </si>
  <si>
    <r>
      <t>　建設工事に係る資材の再資源化等に関する法律（建設リサイクル法）施行に伴い、法第１３条
及び省令第４条に基づき、工事請負契約書に下記の①から④の４項目について、明記することに
なっておりますので、入札価格積算に当たり、見積を行っておいて下さい。
なお、入札後、</t>
    </r>
    <r>
      <rPr>
        <u val="single"/>
        <sz val="11"/>
        <rFont val="ＭＳ 明朝"/>
        <family val="1"/>
      </rPr>
      <t>落札業者の方は、速やかに発注主管課（積算担当者）へ当該書面を提出し協議を
行って下さい。（落札されなかった業者の方は、当該書面の提出の必要はありません。）</t>
    </r>
  </si>
  <si>
    <t>工　事　名</t>
  </si>
  <si>
    <t>業　者　名</t>
  </si>
  <si>
    <t>　　　　　　　　　　　　　　　　　　　　　　　　　　　　　　　　　印</t>
  </si>
  <si>
    <t>項　　目</t>
  </si>
  <si>
    <t>受　注　者　側　が　見　積　を　行　う　内　容</t>
  </si>
  <si>
    <t xml:space="preserve"> ①
 分別解体の
 方法</t>
  </si>
  <si>
    <t>　□ 手作業
　□ 機械併用の作業
　　 いずれかの方法をチェックする（別紙２-(２)参照）</t>
  </si>
  <si>
    <t xml:space="preserve">
 ②
 解体工事に
 要する費用</t>
  </si>
  <si>
    <r>
      <t>　別紙２-(２)・(３)を参照に見積を作成する
　　対象工事費
　　　・構造物の取壊費用
　　　・現場から搬出するための積み込み作業の費用
　　</t>
    </r>
    <r>
      <rPr>
        <u val="single"/>
        <sz val="11"/>
        <rFont val="ＭＳ 明朝"/>
        <family val="1"/>
      </rPr>
      <t>全ての建設資材</t>
    </r>
    <r>
      <rPr>
        <sz val="11"/>
        <rFont val="ＭＳ 明朝"/>
        <family val="1"/>
      </rPr>
      <t>の品目の合計の費用
　　　　　　　　　　　　　　　　　　　　　　　　</t>
    </r>
    <r>
      <rPr>
        <u val="single"/>
        <sz val="11"/>
        <rFont val="ＭＳ 明朝"/>
        <family val="1"/>
      </rPr>
      <t>　　　　　　　　　　円</t>
    </r>
    <r>
      <rPr>
        <sz val="11"/>
        <rFont val="ＭＳ 明朝"/>
        <family val="1"/>
      </rPr>
      <t xml:space="preserve">
　　　　　　　　　　　　　　　　　　　　　　　　　直接工事費（税抜き）</t>
    </r>
  </si>
  <si>
    <t xml:space="preserve"> ③
 再資源化等
 の施設名称</t>
  </si>
  <si>
    <r>
      <t>　実際に再資源化の処理を考えている施設
　　・該当する</t>
    </r>
    <r>
      <rPr>
        <u val="single"/>
        <sz val="11"/>
        <rFont val="ＭＳ 明朝"/>
        <family val="1"/>
      </rPr>
      <t>特定建設資材</t>
    </r>
    <r>
      <rPr>
        <sz val="11"/>
        <rFont val="ＭＳ 明朝"/>
        <family val="1"/>
      </rPr>
      <t>の品目毎の処理を受け入れる施設の名称
　　・複数でも可</t>
    </r>
  </si>
  <si>
    <t xml:space="preserve">
 ④
 再資源化等
 の費用</t>
  </si>
  <si>
    <r>
      <t>　別紙２-(２)・(３)を参照に見積を作成する
　　対象工事費
　　　・再資源化に要する費用
　　　・廃棄物の運搬費用
　　該当する</t>
    </r>
    <r>
      <rPr>
        <u val="single"/>
        <sz val="11"/>
        <rFont val="ＭＳ 明朝"/>
        <family val="1"/>
      </rPr>
      <t>特定建設資材</t>
    </r>
    <r>
      <rPr>
        <sz val="11"/>
        <rFont val="ＭＳ 明朝"/>
        <family val="1"/>
      </rPr>
      <t>の品目の合計の費用
　　　　　　　　　　　　　　　　　　　　　　　　</t>
    </r>
    <r>
      <rPr>
        <u val="single"/>
        <sz val="11"/>
        <rFont val="ＭＳ 明朝"/>
        <family val="1"/>
      </rPr>
      <t>　　　　　　　　　　円</t>
    </r>
    <r>
      <rPr>
        <sz val="11"/>
        <rFont val="ＭＳ 明朝"/>
        <family val="1"/>
      </rPr>
      <t xml:space="preserve">
　　　　　　　　　　　　　　　　　　　　　　　　　直接工事費（税抜き）　</t>
    </r>
  </si>
  <si>
    <t>備　　考</t>
  </si>
  <si>
    <t>１ 分別解体の方法（該当する□にチェックする）</t>
  </si>
  <si>
    <t>工程ごとの作業内容及び解体方法</t>
  </si>
  <si>
    <t>工　　程</t>
  </si>
  <si>
    <t>作　業　内　容
（工事の有無）</t>
  </si>
  <si>
    <t>分別解体等の方法
（解体工事がある場合チェック）</t>
  </si>
  <si>
    <t xml:space="preserve"> 仮設工事
 □有 　□無</t>
  </si>
  <si>
    <t xml:space="preserve"> 土工事
 □有 　□無</t>
  </si>
  <si>
    <t xml:space="preserve"> 基礎工事
 □有 　□無</t>
  </si>
  <si>
    <t xml:space="preserve"> 本体構造の工事
 □有 　□無</t>
  </si>
  <si>
    <t xml:space="preserve"> 本体付属品の工事
 □有 　□無</t>
  </si>
  <si>
    <t>２ 解体工事に要する費用（解体工事がある場合に記載する、ない場合は該当無し）</t>
  </si>
  <si>
    <t xml:space="preserve"> 分別解体に要する費用　□あり　　□なし</t>
  </si>
  <si>
    <t>品　　目</t>
  </si>
  <si>
    <r>
      <t>数　　量
（ｔ、ｍ</t>
    </r>
    <r>
      <rPr>
        <vertAlign val="superscript"/>
        <sz val="11"/>
        <rFont val="ＭＳ 明朝"/>
        <family val="1"/>
      </rPr>
      <t>3</t>
    </r>
    <r>
      <rPr>
        <sz val="11"/>
        <rFont val="ＭＳ 明朝"/>
        <family val="1"/>
      </rPr>
      <t>）</t>
    </r>
  </si>
  <si>
    <r>
      <t>単　　価
（円／ｔ、ｍ</t>
    </r>
    <r>
      <rPr>
        <vertAlign val="superscript"/>
        <sz val="11"/>
        <rFont val="ＭＳ 明朝"/>
        <family val="1"/>
      </rPr>
      <t>3</t>
    </r>
    <r>
      <rPr>
        <sz val="11"/>
        <rFont val="ＭＳ 明朝"/>
        <family val="1"/>
      </rPr>
      <t>）</t>
    </r>
  </si>
  <si>
    <t>工　事　費（円）</t>
  </si>
  <si>
    <t xml:space="preserve"> コンクリート及び
 鉄からなる建設資材</t>
  </si>
  <si>
    <t xml:space="preserve"> ②</t>
  </si>
  <si>
    <t xml:space="preserve"> アスファルト</t>
  </si>
  <si>
    <t xml:space="preserve"> ③</t>
  </si>
  <si>
    <t xml:space="preserve"> 木材</t>
  </si>
  <si>
    <t xml:space="preserve"> ④</t>
  </si>
  <si>
    <t xml:space="preserve"> 積み込みに要する費用　□あり　　□なし</t>
  </si>
  <si>
    <t xml:space="preserve"> ⑥</t>
  </si>
  <si>
    <t xml:space="preserve"> ⑦</t>
  </si>
  <si>
    <t xml:space="preserve"> ⑧</t>
  </si>
  <si>
    <t>　上記の①～⑧額の合計が解体工事に要する費用となる。
上記以外の建設資材を分別解体するように仕様書にありましたら、その資材に付いても分別解体
及び積み込みに要する費用の見積を行い、合計額を出して下さい。</t>
  </si>
  <si>
    <t>３ 再資源化をするための施設の名称及び所在地（複数でも可）</t>
  </si>
  <si>
    <t>施　設　の　名　称</t>
  </si>
  <si>
    <t>所　　在　　地</t>
  </si>
  <si>
    <t xml:space="preserve"> コンクリート</t>
  </si>
  <si>
    <t xml:space="preserve"> 　複数の施設において処理を行う場合は、上記と同様に作成すればよい。</t>
  </si>
  <si>
    <t>４ 特定建設資材廃棄物の再資源化に要する費用</t>
  </si>
  <si>
    <t xml:space="preserve"> 再資源化に要する費用</t>
  </si>
  <si>
    <t>数　　量
（ｔ、ｍ3）</t>
  </si>
  <si>
    <t>単　　価
（円／ｔ、ｍ3）</t>
  </si>
  <si>
    <t>工　事　費（円）</t>
  </si>
  <si>
    <t xml:space="preserve"> ①</t>
  </si>
  <si>
    <t xml:space="preserve"> 運搬に要する費用</t>
  </si>
  <si>
    <t>備　　考
（運搬距離）km</t>
  </si>
  <si>
    <t xml:space="preserve"> コンクリート</t>
  </si>
  <si>
    <t xml:space="preserve"> ⑤</t>
  </si>
  <si>
    <t>　上記の①～⑧額の合計が再資源化に要する費用となる。
複数の施設において処理を行う場合は、上記と同様に計算を行えばよい。</t>
  </si>
  <si>
    <t>５ その他</t>
  </si>
  <si>
    <t>課長･参事</t>
  </si>
  <si>
    <t>所在地</t>
  </si>
  <si>
    <t>所在地</t>
  </si>
  <si>
    <t>代表者の所在地</t>
  </si>
  <si>
    <t>員の所在地、名称</t>
  </si>
  <si>
    <t>氏 　名</t>
  </si>
  <si>
    <t xml:space="preserve"> 　この見積は、建設リサイクル法第１３条及び省令第４条に基づき、請負工事の契約に際し、
 発注者と受注業者が説明・協議を行い、分別解体・再資源化について適切に実施を行うことを
 双方確認するために必要であるため、４項目について書面での確認を行うものである。</t>
  </si>
  <si>
    <t>平成   年   月   日</t>
  </si>
  <si>
    <t>（税込）</t>
  </si>
  <si>
    <t>印</t>
  </si>
  <si>
    <t>記</t>
  </si>
  <si>
    <t>工事名</t>
  </si>
  <si>
    <t>指名</t>
  </si>
  <si>
    <t>契約金額</t>
  </si>
  <si>
    <t>課　　長</t>
  </si>
  <si>
    <t>係　　長</t>
  </si>
  <si>
    <t>工期</t>
  </si>
  <si>
    <t>請負業者</t>
  </si>
  <si>
    <t>所属課</t>
  </si>
  <si>
    <t>職　名</t>
  </si>
  <si>
    <t>様式第１０号（第１０条関係）</t>
  </si>
  <si>
    <t>町　　長</t>
  </si>
  <si>
    <t>助　　役</t>
  </si>
  <si>
    <t>参　　事</t>
  </si>
  <si>
    <t>検　査　員　選　任　伺</t>
  </si>
  <si>
    <t>工　期</t>
  </si>
  <si>
    <t>（２） 入札者が談合等不正行為をしていた入札書</t>
  </si>
  <si>
    <t>（３） 金額その他記載事項が明らかでない入札書</t>
  </si>
  <si>
    <t>（４） 入札者の記名押印が無く、入札者が判明しない入札書</t>
  </si>
  <si>
    <t>　４．請負者の決定</t>
  </si>
  <si>
    <t>　本工事は、指名競争入札とし予定価格以下で最低制限価格以上の範囲内において、最低価</t>
  </si>
  <si>
    <t>格の入札者を落札者と決定する。</t>
  </si>
  <si>
    <t>　ただし、同価格の入札者が二以上あった場合は、抽選によって落札者を決定する。</t>
  </si>
  <si>
    <t>　日時</t>
  </si>
  <si>
    <t>　場所</t>
  </si>
  <si>
    <t>　６．工事名称</t>
  </si>
  <si>
    <t>　７．工事場所</t>
  </si>
  <si>
    <t>　８．予定価格</t>
  </si>
  <si>
    <t>　設計図書記載のとおりとする。　</t>
  </si>
  <si>
    <t>自</t>
  </si>
  <si>
    <t>至</t>
  </si>
  <si>
    <t>　落札者は、契約の締結に際し契約金額の１０％以上の額（千円未満の端数がある場合は、切り</t>
  </si>
  <si>
    <t>上げ）を保証金として納付しなければならない。保証の種類は次の中から選択できる。</t>
  </si>
  <si>
    <t>（１） 現金（現金に代えて納付する小切手にあっては、指定金融機関若しくは指定代理金融機関</t>
  </si>
  <si>
    <t>　　が振り出したもの又は支払保証をしたものに限る。）</t>
  </si>
  <si>
    <t>（２） 有価証券（国債証券、地方債証券でこれらの場合は、額面金額の１０分の９で算定する。）</t>
  </si>
  <si>
    <t>（３） 銀行等の保証（金融機関等による債務不履行時の損害金の支払保証）</t>
  </si>
  <si>
    <t>（４） 公共工事の前払保証事業に関する法律第２条第４項に規定する保証事業会社の保証</t>
  </si>
  <si>
    <t>（５） 履行保証保険証券</t>
  </si>
  <si>
    <t>（６） 公共工事履行保証証券</t>
  </si>
  <si>
    <t>（１） 指名を受けた者は、入札執行の完了に至るまでは、いつでも入札を辞退することができる。</t>
  </si>
  <si>
    <t>（２） 指名を受けた者は、入札を辞退するときは、その旨を次の各号に掲げるところにより申し出</t>
  </si>
  <si>
    <t>　　　①入札執行前にあっては、入札辞退届を契約担当者等に直接持参し、又は郵送（入札日</t>
  </si>
  <si>
    <t>　　　　の前日までに到着するものに限る。）して行う。</t>
  </si>
  <si>
    <t>　　　②入札執行中にあっては、入札辞退届又はその旨を明記した入札書を、入札を執行する</t>
  </si>
  <si>
    <t>　　　　者に直接提出して行う。</t>
  </si>
  <si>
    <t>（３） 入札を辞退した者は、これを理由として以後の指名等について不利益な取扱を受けるもの</t>
  </si>
  <si>
    <t>（１） 損害の保証</t>
  </si>
  <si>
    <t>　　本工事において生じた須恵町及び第三者に対する損害については、請負業者の負担とする。</t>
  </si>
  <si>
    <t>（２） 建設業退職金共済制度</t>
  </si>
  <si>
    <t>　　本工事の落札者は、建設業退職金共済事業の掛金収納書を提出すること。</t>
  </si>
  <si>
    <t>　　本工事に使用する資材の購入については、地元業者を最優先とすること。</t>
  </si>
  <si>
    <t>　　各地下埋設物については、事前に各管理者（NTT等）と十分協議し、必ず現場にて立会、確認</t>
  </si>
  <si>
    <t>　のうえ施工すること。</t>
  </si>
  <si>
    <t xml:space="preserve">  このことについて、下記工事の契約を締結したので、支出負担行為伺書 （起工伺・契約締結伺書・契約書の写しを添付）を起票下さい。</t>
  </si>
  <si>
    <t xml:space="preserve">   上記の工事について、下記の者を現場監督員として選任してよろしいかお伺い致します。</t>
  </si>
  <si>
    <t xml:space="preserve">   上記の工事について、下記の者を検査員として選任してよろしいかお伺い致します。</t>
  </si>
  <si>
    <t>( 1</t>
  </si>
  <si>
    <t>( 2</t>
  </si>
  <si>
    <t>)  前号に付帯する事業。</t>
  </si>
  <si>
    <t>即  時</t>
  </si>
  <si>
    <t>敷地内にて確保すること。</t>
  </si>
  <si>
    <t>なし。</t>
  </si>
  <si>
    <t>現場説明に対する質問事項について</t>
  </si>
  <si>
    <t>現場説明に対する回答（指示）事項</t>
  </si>
  <si>
    <t>・</t>
  </si>
  <si>
    <t>FAXで受け付ける。</t>
  </si>
  <si>
    <t>会　　社　　名</t>
  </si>
  <si>
    <t>入　札　指　名　通　知</t>
  </si>
  <si>
    <t>　</t>
  </si>
  <si>
    <t>１．その他協定書で規定する件</t>
  </si>
  <si>
    <t>委　任　者</t>
  </si>
  <si>
    <t>印</t>
  </si>
  <si>
    <t>受　任　者</t>
  </si>
  <si>
    <t>印</t>
  </si>
  <si>
    <t>公共工事等
の　 名 　称</t>
  </si>
  <si>
    <t>場　　　　所</t>
  </si>
  <si>
    <t>契約入札方法</t>
  </si>
  <si>
    <t>期　間</t>
  </si>
  <si>
    <t>竣　　　功</t>
  </si>
  <si>
    <t>概　  要</t>
  </si>
  <si>
    <t>入　　札　　心　　得　　書</t>
  </si>
  <si>
    <t>　 本工事入札に対する心得は、須恵町財務規則、須恵町が発注する建設工事等の予定価格の事前公表に関する要綱及び須恵町が発注する建設工事の最低制限価格の事前公表の試行に関する要綱によるほか、下記事項のとおりとする。</t>
  </si>
  <si>
    <t>　９．最低制限価格</t>
  </si>
  <si>
    <t>　１０．工事範囲</t>
  </si>
  <si>
    <t>　１１．工期</t>
  </si>
  <si>
    <t>　１２．質疑受付</t>
  </si>
  <si>
    <t>　１３．質疑回答</t>
  </si>
  <si>
    <t>　　きは、その端数を切り捨てた額）を加算した額をもって請負代金額とするので、入札者は、消費</t>
  </si>
  <si>
    <t>　　入札金額欄に記載すること。</t>
  </si>
  <si>
    <t>（２） 委任状は、町指定様式とし代理人の私印を押印すること。</t>
  </si>
  <si>
    <r>
      <t>（３） 入札書は、封筒に入れ、</t>
    </r>
    <r>
      <rPr>
        <u val="single"/>
        <sz val="12"/>
        <rFont val="ＭＳ Ｐ明朝"/>
        <family val="1"/>
      </rPr>
      <t>封をして印鑑で割り印</t>
    </r>
    <r>
      <rPr>
        <sz val="12"/>
        <rFont val="ＭＳ Ｐ明朝"/>
        <family val="1"/>
      </rPr>
      <t>すること。</t>
    </r>
  </si>
  <si>
    <t>・入札書記載例 （用紙Ａ４サイズ）</t>
  </si>
  <si>
    <t>入　　札　　書</t>
  </si>
  <si>
    <t>工　事　名</t>
  </si>
  <si>
    <t>□□□□□□□□□□□□□□</t>
  </si>
  <si>
    <t>入札金額</t>
  </si>
  <si>
    <t>￥ ○○○○○○○－</t>
  </si>
  <si>
    <t>消費税抜きの金額をアラビア数字</t>
  </si>
  <si>
    <t>　上記金額をもって請負したく須恵町財務規則をじゅん守</t>
  </si>
  <si>
    <t>し入札いたします。</t>
  </si>
  <si>
    <t>平成○○年○○月○○日</t>
  </si>
  <si>
    <t>入札日</t>
  </si>
  <si>
    <t>須 恵 町 長 殿</t>
  </si>
  <si>
    <t>○○○建設株式会社</t>
  </si>
  <si>
    <t>会社名、会社所在地</t>
  </si>
  <si>
    <t>○○市○○区○○１－２－３</t>
  </si>
  <si>
    <t>入札会に参加している方の氏名</t>
  </si>
  <si>
    <t>○○○　○○</t>
  </si>
  <si>
    <t>（代表者若しくは受任者）</t>
  </si>
  <si>
    <t>会社使用印若しくは代理人私印</t>
  </si>
  <si>
    <t>・入札書の封筒記載例</t>
  </si>
  <si>
    <r>
      <t xml:space="preserve">　　　　　　　　　　　入　　札　　書
</t>
    </r>
    <r>
      <rPr>
        <sz val="8"/>
        <rFont val="ＭＳ Ｐ明朝"/>
        <family val="1"/>
      </rPr>
      <t>工事名称　　　□□□□□□□□□□□□□□
須恵町長 殿
　　　　　　　　　　　　　　　　　　　　　　　　会 社 名</t>
    </r>
  </si>
  <si>
    <t>（表）</t>
  </si>
  <si>
    <t>（裏）</t>
  </si>
  <si>
    <t>　１８．契約保証金</t>
  </si>
  <si>
    <t>　１９．前払金制度</t>
  </si>
  <si>
    <t>　２０．請負代金の支払方法</t>
  </si>
  <si>
    <t>　２１．監理業務</t>
  </si>
  <si>
    <t>　２３．入札の辞退</t>
  </si>
  <si>
    <t>　　るものとする。</t>
  </si>
  <si>
    <t>　　ではない。</t>
  </si>
  <si>
    <t>　２４．追記事項</t>
  </si>
  <si>
    <t>（３） 建設リサイクル法について</t>
  </si>
  <si>
    <t>　　建設リサイクル法の対象である場合は、別紙により見積を行い、落札した場合速やかに発注主</t>
  </si>
  <si>
    <t>　　管課（積算担当者）と協議すること。</t>
  </si>
  <si>
    <t>（４） 地元業者の優先について</t>
  </si>
  <si>
    <t>（５） その他</t>
  </si>
  <si>
    <t>　落札者は、落札決定後７日以内（落札決定日含む）に所定の工事請負契約書により仮契約を</t>
  </si>
  <si>
    <t>締結するものとし、議会議決後その効力が発生するものとする。</t>
  </si>
  <si>
    <t>速やかに回答する。</t>
  </si>
  <si>
    <t>様式１</t>
  </si>
  <si>
    <t>入札執行代理者</t>
  </si>
  <si>
    <t>入 札 会 執 行 事 務 参 加 依 頼 書</t>
  </si>
  <si>
    <t>別紙入札会において、入札内訳書の検査員として担当職員の出席をお願いします。</t>
  </si>
  <si>
    <t>入 札 内 訳 書 検 査 員 名 簿</t>
  </si>
  <si>
    <t>番号</t>
  </si>
  <si>
    <t>工事名</t>
  </si>
  <si>
    <t>入札開始時間</t>
  </si>
  <si>
    <t>職員名</t>
  </si>
  <si>
    <t>様式２</t>
  </si>
  <si>
    <t>平成    年    月    日</t>
  </si>
  <si>
    <t>入 札 会 執 行 事 務 参 加 担 当 者 に つ い て</t>
  </si>
  <si>
    <t>して別紙担当職員を出席させます。</t>
  </si>
  <si>
    <t>平成　　　年　　　月　　　日　</t>
  </si>
  <si>
    <t>借　 用 　書</t>
  </si>
  <si>
    <t>借用人　住所　　</t>
  </si>
  <si>
    <t>氏名　　</t>
  </si>
  <si>
    <t>㊞</t>
  </si>
  <si>
    <t>下記貸付条項を遵守し、貴殿の物品を借用します。</t>
  </si>
  <si>
    <t>記</t>
  </si>
  <si>
    <t>１．借用物品及び数量</t>
  </si>
  <si>
    <t>品　　名</t>
  </si>
  <si>
    <t>数量</t>
  </si>
  <si>
    <t>備　　考</t>
  </si>
  <si>
    <t>２．借用期間</t>
  </si>
  <si>
    <t>から</t>
  </si>
  <si>
    <t xml:space="preserve"> まで</t>
  </si>
  <si>
    <t>３．貸付条項</t>
  </si>
  <si>
    <t>１ ） 借用物品は、十分な注意を払い借用人自らが管理する。</t>
  </si>
  <si>
    <t>２ ） 返却日時を遵守する。</t>
  </si>
  <si>
    <t>３ ） 借用人の不注意により、紛失、破損、盗難等で現品を返却不能となった場合は、同種、</t>
  </si>
  <si>
    <t>　 同等機能の物を返却する。</t>
  </si>
  <si>
    <t>４ ） 借用物品を転貸し、質入した場合、速やかに返却又は損害を賠償するものとする。</t>
  </si>
  <si>
    <t>５ ） 借用物品の使用に伴い、須恵町及び第三者へ損害を生じさせた場合は、借用人の責</t>
  </si>
  <si>
    <t>　任とする。</t>
  </si>
  <si>
    <t>返 却 確 認 印</t>
  </si>
  <si>
    <t>㊞</t>
  </si>
  <si>
    <t>　任とする。</t>
  </si>
  <si>
    <t>㊞</t>
  </si>
  <si>
    <t>　５．入札会の日時、場所</t>
  </si>
  <si>
    <t>（予定）</t>
  </si>
  <si>
    <t>　見積りの為に貸出した設計図書等がある場合は、入札会当日必ず返却しなければならない。</t>
  </si>
  <si>
    <t>一金</t>
  </si>
  <si>
    <t>円也</t>
  </si>
  <si>
    <t>予定価格</t>
  </si>
  <si>
    <t>会計管理者</t>
  </si>
  <si>
    <t>　２２．設計図書等（電子媒体）の返却</t>
  </si>
  <si>
    <t>請負率</t>
  </si>
  <si>
    <t>最低制限価格</t>
  </si>
  <si>
    <t>・本店、支店又は営業所の所在地が福岡市内である。
・須恵町における施工実績を有する。</t>
  </si>
  <si>
    <t>工事長　L=350.0m
　法面保護工　一式
　補強土壁工　A=475.0㎡
　軽量盛土工　V=1,044.0㎥
　舗装工　　　A=3,763.0㎡</t>
  </si>
  <si>
    <t>工事長 L=350ｍ
　法面保護工　一式
　補強土壁工　A=475.0㎡
　軽量盛土工　V=1,044.0㎥
　舗装工　　　A=3,763.0㎡</t>
  </si>
  <si>
    <t>（５） 内訳書の提出をせずに入札をしたとき</t>
  </si>
  <si>
    <t>（６） 前各号に掲げるもののほか、法令又は入札に関する条件に違反して入札した入札書</t>
  </si>
  <si>
    <t>※入札辞退届は、町様式で提出すること。</t>
  </si>
  <si>
    <t xml:space="preserve"> コンクリート</t>
  </si>
  <si>
    <t xml:space="preserve"> ①</t>
  </si>
  <si>
    <t xml:space="preserve"> ②</t>
  </si>
  <si>
    <t xml:space="preserve"> アスファルト</t>
  </si>
  <si>
    <t xml:space="preserve"> ③</t>
  </si>
  <si>
    <t xml:space="preserve"> ④</t>
  </si>
  <si>
    <t xml:space="preserve"> ⑤</t>
  </si>
  <si>
    <t xml:space="preserve"> ⑥</t>
  </si>
  <si>
    <t xml:space="preserve"> アスファルト</t>
  </si>
  <si>
    <t xml:space="preserve"> ⑦</t>
  </si>
  <si>
    <t xml:space="preserve"> ⑧</t>
  </si>
  <si>
    <t xml:space="preserve"> コンクリート</t>
  </si>
  <si>
    <t>数　　量
（ｔ、ｍ3）</t>
  </si>
  <si>
    <t>単　　価
（円／ｔ、ｍ3）</t>
  </si>
  <si>
    <t>工　事　費（円）</t>
  </si>
  <si>
    <t xml:space="preserve"> ①</t>
  </si>
  <si>
    <t xml:space="preserve"> ②</t>
  </si>
  <si>
    <t xml:space="preserve"> ③</t>
  </si>
  <si>
    <t xml:space="preserve"> ④</t>
  </si>
  <si>
    <t xml:space="preserve"> ⑤</t>
  </si>
  <si>
    <t xml:space="preserve"> ⑥</t>
  </si>
  <si>
    <t>（建築物に係る解体工事）</t>
  </si>
  <si>
    <t>建設リサイクル法に定める特定建設資材は下記４品目
　　・コンクリート
　　・コンクリート及び鉄からなる建設資材
　　・アスファルト
　　・木材
　　この４品目を廃棄物として処分する時は、建設リサイクル法により、
　分別解体・再資源化が義務付けられている。
　規模が８０㎡以上の工事が対象となる。</t>
  </si>
  <si>
    <t>①建築設備･
　内装材等</t>
  </si>
  <si>
    <t xml:space="preserve"> 建築設備･内装材等の取り外し
 □有 　□無</t>
  </si>
  <si>
    <t xml:space="preserve"> □手作業
 □手作業・機械作業の併用
 　併用理由(　　　　　　　　　　)</t>
  </si>
  <si>
    <t>②屋根ふき材</t>
  </si>
  <si>
    <t xml:space="preserve"> 屋根ふき材の取り外し
 □有 　□無</t>
  </si>
  <si>
    <t>③外装材･
　上部構造部分</t>
  </si>
  <si>
    <t xml:space="preserve"> 外装材･上部構造部分の取り壊し
 □有 　□無</t>
  </si>
  <si>
    <t>④基礎･
　基礎くい</t>
  </si>
  <si>
    <t xml:space="preserve"> 基礎･基礎くいの取り壊し
 □有 　□無</t>
  </si>
  <si>
    <t>⑤その他
 （　　　　）</t>
  </si>
  <si>
    <t xml:space="preserve"> その他の取り壊し
 □有 　□無</t>
  </si>
  <si>
    <t>（建築物に係る新築工事等）</t>
  </si>
  <si>
    <t>建設リサイクル法に定める特定建設資材は下記４品目
　　・コンクリート
　　・コンクリート及び鉄からなる建設資材
　　・アスファルト
　　・木材
　　この４品目を廃棄物として処分する時は、建設リサイクル法により、
　分別解体・再資源化が義務付けられている。
　新築、増築については、規模が５００㎡以上の工事が対象。
　修繕、模様替（リフォーム等）については、請負工事契約金額が１億円以上（税込）の工事が対象となる。</t>
  </si>
  <si>
    <t>①造成等</t>
  </si>
  <si>
    <t xml:space="preserve"> 造成等の工事
 □有 　□無</t>
  </si>
  <si>
    <t>②基礎･
　基礎くい</t>
  </si>
  <si>
    <t xml:space="preserve"> 基礎･基礎くいの工事
 □有 　□無</t>
  </si>
  <si>
    <t>③上部構造部分･
　外装</t>
  </si>
  <si>
    <t xml:space="preserve"> 上部構造部分･外装の工事
 □有 　□無</t>
  </si>
  <si>
    <t>④建築設備･
　内装等</t>
  </si>
  <si>
    <t xml:space="preserve"> 建築設備･内装等の工事
 □有 　□無</t>
  </si>
  <si>
    <t xml:space="preserve"> コンクリート</t>
  </si>
  <si>
    <t xml:space="preserve"> ①</t>
  </si>
  <si>
    <t xml:space="preserve"> ②</t>
  </si>
  <si>
    <t xml:space="preserve"> アスファルト</t>
  </si>
  <si>
    <t xml:space="preserve"> ③</t>
  </si>
  <si>
    <t xml:space="preserve"> ④</t>
  </si>
  <si>
    <t xml:space="preserve"> ⑤</t>
  </si>
  <si>
    <t xml:space="preserve"> ⑥</t>
  </si>
  <si>
    <t xml:space="preserve"> ⑦</t>
  </si>
  <si>
    <t xml:space="preserve"> ⑧</t>
  </si>
  <si>
    <t>数　　量
（ｔ、ｍ3）</t>
  </si>
  <si>
    <t>単　　価
（円／ｔ、ｍ3）</t>
  </si>
  <si>
    <t>工　事　費（円）</t>
  </si>
  <si>
    <t>入 札 辞 退 届</t>
  </si>
  <si>
    <t>平成　　年　　月　　日</t>
  </si>
  <si>
    <t>須 恵 町 長　殿</t>
  </si>
  <si>
    <t>所　　　　在</t>
  </si>
  <si>
    <t>　</t>
  </si>
  <si>
    <t>商号又は名称</t>
  </si>
  <si>
    <t>代表者氏名</t>
  </si>
  <si>
    <t>（社印、代表者印を押印）</t>
  </si>
  <si>
    <t>ますので、その理由を付し届出します。</t>
  </si>
  <si>
    <t>工　事　名</t>
  </si>
  <si>
    <t xml:space="preserve">   入 札 辞 退 の 理 由</t>
  </si>
  <si>
    <t>　１　手持ち工事が多く本工事の施工体制が整わない。</t>
  </si>
  <si>
    <t>　２　本工事を履行するための技術又は機器が無い。</t>
  </si>
  <si>
    <t>（右、該当する項目の番号を○で囲んでください。）</t>
  </si>
  <si>
    <t>　３　本工事に必要な資材が調達できない。</t>
  </si>
  <si>
    <t>　４　予定価格内で応札できない。</t>
  </si>
  <si>
    <t>　５　本入札に同属会社が参加する。</t>
  </si>
  <si>
    <t>　６　現在、休業中である。</t>
  </si>
  <si>
    <t>　７　その他</t>
  </si>
  <si>
    <t>　　（　　　　　　　　　　　　　　　　　　　　　）</t>
  </si>
  <si>
    <t>　この入札辞退届の提出があった後、須恵町の競争入札の指名等にあたって貴社に不利益</t>
  </si>
  <si>
    <t>が及ぶものではありません。</t>
  </si>
  <si>
    <t>平成   年   月   日</t>
  </si>
  <si>
    <t>町  長</t>
  </si>
  <si>
    <t>副町長</t>
  </si>
  <si>
    <t>係  長</t>
  </si>
  <si>
    <t>前払金審査結果及び支出伺</t>
  </si>
  <si>
    <t xml:space="preserve">   前払金請求に基づき内容検討の結果適当と認めます。                                  なお、須恵町工事請負契約約款第34条の規定により支出してよろしいか            お伺い致します。</t>
  </si>
  <si>
    <t>前払金請求書</t>
  </si>
  <si>
    <t>平成   年   月   日</t>
  </si>
  <si>
    <t>請求者</t>
  </si>
  <si>
    <t xml:space="preserve">  次のとおり、前払金を請求致します。</t>
  </si>
  <si>
    <t>工事名</t>
  </si>
  <si>
    <t>契約年月日</t>
  </si>
  <si>
    <t>工 期</t>
  </si>
  <si>
    <t>着    手</t>
  </si>
  <si>
    <t>しゅん功</t>
  </si>
  <si>
    <t>契約金額</t>
  </si>
  <si>
    <t>円也</t>
  </si>
  <si>
    <t>前払率</t>
  </si>
  <si>
    <t>％</t>
  </si>
  <si>
    <t>支出可能額</t>
  </si>
  <si>
    <t>前払金請求額</t>
  </si>
  <si>
    <t>契約金額内訳表</t>
  </si>
  <si>
    <t>契約金額</t>
  </si>
  <si>
    <t>一金</t>
  </si>
  <si>
    <t>円也</t>
  </si>
  <si>
    <t>前払率</t>
  </si>
  <si>
    <t>支出可能額</t>
  </si>
  <si>
    <t>前払金</t>
  </si>
  <si>
    <t>残契約金額</t>
  </si>
  <si>
    <t>※須恵町公共工事の前払金制度実施要領第3条第2項より、契約金額×前払率が
　3,000万円を超える場合は、前払金請求の限度額は、3,000万円とする。</t>
  </si>
  <si>
    <t>誓　約　書</t>
  </si>
  <si>
    <t>須　恵　町　長　殿</t>
  </si>
  <si>
    <t>会社名</t>
  </si>
  <si>
    <t>代表者名</t>
  </si>
  <si>
    <t>印</t>
  </si>
  <si>
    <t>件 名</t>
  </si>
  <si>
    <t>　上記件名の入札に関し、入札心得書１の規定に抵触する行為を行っていないことを誓約する</t>
  </si>
  <si>
    <t>とともに、今後とも同規定を遵守することを誓約します。</t>
  </si>
  <si>
    <t>　後日、談合等の不正事実が発覚した場合は、違反事由に応じて貴町から措置される指名停止</t>
  </si>
  <si>
    <t>の期間を通常の２倍にされるほか、損害賠償の請求その他のいかなる処置（契約の解除を含み</t>
  </si>
  <si>
    <t>ます。）にも従います。</t>
  </si>
  <si>
    <t>　なお、この誓約書の写しが公正取引委員会に送付されても異議ありません。</t>
  </si>
  <si>
    <t>（参考）入札心得書１</t>
  </si>
  <si>
    <t xml:space="preserve"> １.不正協議の禁止</t>
  </si>
  <si>
    <t xml:space="preserve"> （１） 入札に指名された者は、入札について談合等不正行為をしてはならない。</t>
  </si>
  <si>
    <t xml:space="preserve"> （２） 談合等不正行為をした場合は、指名停止処分等の措置を講じる。また、請負業者は、</t>
  </si>
  <si>
    <t xml:space="preserve">      請負代金の１０分の１に相当する金額を違約金として須恵町に支払わなければならない。</t>
  </si>
  <si>
    <t>　１４. 誓約書</t>
  </si>
  <si>
    <t>（１） 入札参加者は、公正な競争入札に参加する旨の誓約書を入札時に必ず提出すること。</t>
  </si>
  <si>
    <t>（２） 誓約書は、町指定様式とし会社使用印を押印すること。</t>
  </si>
  <si>
    <t>（１） 入札書は、町指定様式とし、入札金額の１００分の８に相当する金額（１円未満の端数があると</t>
  </si>
  <si>
    <t>　　税に係る課税業者、免税業者であるかを問わず、見積金額の１０８分の１００に相当する金額を</t>
  </si>
  <si>
    <t>　１５．入札書及び委任状</t>
  </si>
  <si>
    <t>　１６．内訳書</t>
  </si>
  <si>
    <t>　１７．契約</t>
  </si>
  <si>
    <r>
      <t>　入札書の</t>
    </r>
    <r>
      <rPr>
        <u val="single"/>
        <sz val="12"/>
        <rFont val="ＭＳ Ｐ明朝"/>
        <family val="1"/>
      </rPr>
      <t>入札金額に対応した</t>
    </r>
    <r>
      <rPr>
        <sz val="12"/>
        <rFont val="ＭＳ Ｐ明朝"/>
        <family val="1"/>
      </rPr>
      <t>設計図書等中の本工事費内訳書（入札時の明細表、単価表の提</t>
    </r>
  </si>
  <si>
    <t>出は不要です。）を全項目記入後記名押印のうえ、入札書と同時に提出すること。また、必要項目</t>
  </si>
  <si>
    <t>を満たせば、任意様式でもよいものとする。表紙は不要である。</t>
  </si>
  <si>
    <t>　落札者は、入札後すみやかに明細表及び単価表を提出すること。</t>
  </si>
  <si>
    <t>　本工事入札に参加しようとする者（以下「入札者」という。）は、入札書を作成し封書にして自己</t>
  </si>
  <si>
    <t>の名を明記し、入札の日時までに入札の場所へ提出しなければならない。入札者が入札の日時</t>
  </si>
  <si>
    <t>までに入札辞退届を提出せずに入札会場に到着しないときは、本入札を無断欠席したものとし須</t>
  </si>
  <si>
    <t>恵町建設工事に係る建設業者の指名停止等措置要綱に準じ指名停止措置をおこなうものとする。</t>
  </si>
  <si>
    <t>　※　ただし、前払金の支払は、平成27年度と平成28年度の2回に分けて支払うものとする。</t>
  </si>
  <si>
    <t>　　　前払金の支払額は、平成27年度及び平成28年度の支払限度額の40％とする。</t>
  </si>
  <si>
    <t>代表者</t>
  </si>
  <si>
    <t>須恵町長   殿</t>
  </si>
  <si>
    <t>令和      年      月      日</t>
  </si>
  <si>
    <t>令和    年    月    日</t>
  </si>
  <si>
    <t>　　令和　　　年　　　月　　　日　　　　　時　　　　分執行の下記の指名競争入札について辞退をし</t>
  </si>
  <si>
    <t>令和　　年　　月　　日</t>
  </si>
  <si>
    <t>令和      年      月      日</t>
  </si>
  <si>
    <t>令和    年    月    日</t>
  </si>
  <si>
    <t>　令和4年度　　請負代金の60％を上限に出来高払いとし、</t>
  </si>
  <si>
    <t>　令和5年度　　残りの金額をしゅん功払いとする。</t>
  </si>
  <si>
    <t>　※　支払い額の比率の目安は、令和4年度　：　令和5年度　＝　6　：　4　とする。</t>
  </si>
  <si>
    <t>　須恵町並びに設計監理業者が行う</t>
  </si>
  <si>
    <t>　落札決定にあたっては、入札書に記載された金額の10/100に相当する額を加算した金額（当該金額に１円未満の端数があるときは、その端数を切り捨てた金額）をもって落札価格とするので入札者は、消費税に係る課税業者であるか免税業者であるかを問わず見積った契約希望金額に100/110に相当する金額を入札書に記載すること。</t>
  </si>
  <si>
    <t>所在地</t>
  </si>
  <si>
    <t>その理由を付し届出します。</t>
  </si>
  <si>
    <t>１．その他協定書で規定する件</t>
  </si>
  <si>
    <t>１．上記に関し、復代理人の選任並びに解任の件</t>
  </si>
  <si>
    <t>住所</t>
  </si>
  <si>
    <t>名称</t>
  </si>
  <si>
    <t>第 ２ 条　当共同企業体は、</t>
  </si>
  <si>
    <t>第 １ 条　当共同企業体は、次の事業を共同連帯して営むことを目的とする。</t>
  </si>
  <si>
    <t>特定建設工事共同企業体協定書（甲）</t>
  </si>
  <si>
    <t>特定建設工事共同企業体（以下「当</t>
  </si>
  <si>
    <t xml:space="preserve">                    　　　　　　　　　　　　　　　　　　　　　　　　特定建設工事共同企業体を結成したので、</t>
  </si>
  <si>
    <t>特定建設工事共同企業体</t>
  </si>
  <si>
    <t>５　決算の結果利益を生じた場合において、脱退構成員には利益金の配当を行わない。</t>
  </si>
  <si>
    <t>（構成員の除名）</t>
  </si>
  <si>
    <t>２　前項の場合において、除名した構成員に対してその旨を通知しなければならない。</t>
  </si>
  <si>
    <t>第１７条　構成員のうちいずれかが工事途中において破産又は解散した場合においては、第16条</t>
  </si>
  <si>
    <t>　第２項から第５項までを準用するものとする。</t>
  </si>
  <si>
    <t>（代表者の変更）</t>
  </si>
  <si>
    <t>（解散後の契約不適合責任）</t>
  </si>
  <si>
    <t>構成員の住所・名称及び代表者名</t>
  </si>
  <si>
    <t>第 ６ 条　当企業体は、　　　　　　　　　　　　　　　　　　　　　　　　　　　　　　　　を代表者とする。　</t>
  </si>
  <si>
    <t>第 ３ 条　当企業体は、事務所を   　　　　　　　　　　　　　　　　　　　　　　　　　　　　　　       　に置く。</t>
  </si>
  <si>
    <t>第１１条　当企業体の取引金融機関は、　　  　 　　　　  　　銀行とし、共同企業体の名称を冠した代</t>
  </si>
  <si>
    <t>　表者名義の別口預金口座によって取引するものとする。</t>
  </si>
  <si>
    <t>第１３条　決算の結果利益を生じた場合には、第８条に規定する出資の割合により構成員に利益金</t>
  </si>
  <si>
    <t>　を配当するものとする。</t>
  </si>
  <si>
    <t>工 事 名</t>
  </si>
  <si>
    <t>　　今般、　  　　　　　　　　　　　　　　　　　　　　　　　　　　を代理人と定め、下記の権限を委任します。</t>
  </si>
  <si>
    <t>様式第２号</t>
  </si>
  <si>
    <t>様式第３号【構成員が代表者に対する委任（ＪＶ申請書に必ず１通）】</t>
  </si>
  <si>
    <t>　５　現在、休業中である。</t>
  </si>
  <si>
    <t>　６　その他</t>
  </si>
  <si>
    <t>須恵町外二ヶ町清掃施設組合工事入札参加資格審査申請書</t>
  </si>
  <si>
    <t>２　工事を請け負うことができなかったときは、当企業体は、前項の規定にかかわらず当該工事に係る</t>
  </si>
  <si>
    <t>　員が共同連帯して工事を完成する。</t>
  </si>
  <si>
    <t>　この入札辞退届の提出があった後、本組合の競争入札の指名等にあたって貴社に不利益</t>
  </si>
  <si>
    <t>　　執行の下記の一般競争入札について辞退をしますので、</t>
  </si>
  <si>
    <t>別添様式第２号</t>
  </si>
  <si>
    <t>令和　　年　　月　　日</t>
  </si>
  <si>
    <t>　４　予定価格内で応札ができない。</t>
  </si>
  <si>
    <t>　企業体」という。）と称する。</t>
  </si>
  <si>
    <t>　請負契約が締結された日（当該契約が須恵町外二ヶ町清掃施設組合議会の議決に付すべき契約</t>
  </si>
  <si>
    <t>　にあっては、当該議決日）に解散するものとする。</t>
  </si>
  <si>
    <t>第 ７ 条　当企業体の代表者は、工事の施工に関し、当企業体を代表してその権限を行うことを名義</t>
  </si>
  <si>
    <t>　払金を含む。）の請求、受領及び当企業体に属する財産を管理する権限を有するものとする。</t>
  </si>
  <si>
    <t>　上明らかにしたうえで、発注者及び監督官庁等と折衝する権限並びに請負代金（前払金及び部分</t>
  </si>
  <si>
    <r>
      <t xml:space="preserve">   　　　　　　　　　　　　　　　　  　　　　　　　　　　</t>
    </r>
    <r>
      <rPr>
        <sz val="12"/>
        <color indexed="8"/>
        <rFont val="ＭＳ Ｐ明朝"/>
        <family val="1"/>
      </rPr>
      <t>外2社は</t>
    </r>
    <r>
      <rPr>
        <sz val="12"/>
        <rFont val="ＭＳ Ｐ明朝"/>
        <family val="1"/>
      </rPr>
      <t>、上記のとおり</t>
    </r>
  </si>
  <si>
    <t>第 ８ 条　各構成員の出資の割合は次のとおりとする。ただし、工事について発注者と契約内容の変</t>
  </si>
  <si>
    <t>　更増減があっても、構成員の出資の割合は変わらないものとする。</t>
  </si>
  <si>
    <t>第 ９ 条　当企業体は、構成員全員をもって運営委員会を設け、組織及び編成並びに工事の施工の</t>
  </si>
  <si>
    <t>　つ重要な事項について協議のうえ決定し、工事の完成に当るものとする。</t>
  </si>
  <si>
    <t>　基本に関する事項、資金管理方法、下請企業の決定その他の当企業体の運営に関する基本的か</t>
  </si>
  <si>
    <t>第１６条　構成員は、発注者及び構成員全員の承認がなければ、当企業体が工事を完成する日ま</t>
  </si>
  <si>
    <t>　では、脱退することができない。</t>
  </si>
  <si>
    <t>３　第１項の規定により構成員のうち脱退した者があるときは、残存構成員の出資の割合は、脱退構</t>
  </si>
  <si>
    <t>　し、これを第８条に規定する割合に加えた割合とする。</t>
  </si>
  <si>
    <t>　成員が脱退前に有してたところの出資の割合を、残存構成員が有している出資の割合により分割</t>
  </si>
  <si>
    <t>４　脱退した構成員の出資金の返還は、決算の際行うものとする。ただし、決算の結果欠損金を生じ</t>
  </si>
  <si>
    <t>　除して金額を返還するものとする。</t>
  </si>
  <si>
    <t>　た場合には、脱退した構成員の出資金から構成員が脱退しなかった場合に負担すべき金額を控</t>
  </si>
  <si>
    <t>第16条の２　当企業体は、構成員のうちいずれかが、工事途中において重要な義務の不履行その</t>
  </si>
  <si>
    <t>　当該構成員を除名することができるものとする。</t>
  </si>
  <si>
    <t>　他の除名し得る正当な事由を生じた場合においては、他の構成員全員及び発注者の承認により</t>
  </si>
  <si>
    <t>　ものとする。</t>
  </si>
  <si>
    <t>３　第１項の規定により構成員が除名された場合においては、前条第２項から第５項までを準用する</t>
  </si>
  <si>
    <t>第１７条の２　代表者が脱退し若しくは除名された場合又は代表者としての責務を果たせなくなった</t>
  </si>
  <si>
    <t>　場合においては、従前の代表者に代えて、他の構成員全員及び発注者の承認により残存構成員</t>
  </si>
  <si>
    <t>　のうちいずれかを代表者とすることができるものとする。</t>
  </si>
  <si>
    <t>第１８条　当企業体が解散した後においても、建設工事が契約の内容に適合しないものであったと</t>
  </si>
  <si>
    <t>　きは、各構成員は共同連帯してその責に任ずるものとする。</t>
  </si>
  <si>
    <t>に伴う特定建設工事共同企業体協定を締結</t>
  </si>
  <si>
    <t>　町清掃施設組合に１通提出のほか各自所持するものとする。</t>
  </si>
  <si>
    <t>　したので、その証拠としてこの協定書4通を作成し、各通に構成員が記名捺印し、須恵町外二ヶ</t>
  </si>
  <si>
    <t>　を経過するまでの間は、解散することができない。</t>
  </si>
  <si>
    <t>に成立し、工事の請負契約の履行後３ヶ月以内</t>
  </si>
  <si>
    <t>　体が負担する債務の履行に関し、連帯して責任を負うものとする。</t>
  </si>
  <si>
    <t>第１０条　各構成員は、工事の請負契約の履行及び下請契約その他の工事の実施に伴い、当企業</t>
  </si>
  <si>
    <t>１．入札書及び見積書類等、工事費内訳書提出の件</t>
  </si>
  <si>
    <t>第１５条　本協定書に基づく権利義務は、他人に譲渡することはできない。</t>
  </si>
  <si>
    <t>貴組合施工の請負工事の条件付き一般競争入札に参加致したく、別冊指定の書類を添えて申請致</t>
  </si>
  <si>
    <t>します。</t>
  </si>
  <si>
    <t>次期ごみ処理施設建設に伴う造成及び整備工事</t>
  </si>
  <si>
    <t>糟屋郡篠栗町大字　若杉地内</t>
  </si>
  <si>
    <t>)  須恵町外二ヶ町清掃施設組合発注に係わる     次期ごみ処理施設建設に伴う造成及び整備工事  （当該工事内容の変更に伴う工事を含む。以下、「工事」という。）の請負。</t>
  </si>
  <si>
    <t>須恵町外二ヶ町清掃施設組合　組合長    三浦　正  殿</t>
  </si>
</sst>
</file>

<file path=xl/styles.xml><?xml version="1.0" encoding="utf-8"?>
<styleSheet xmlns="http://schemas.openxmlformats.org/spreadsheetml/2006/main">
  <numFmts count="4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
    <numFmt numFmtId="178" formatCode="0_);\(0\)"/>
    <numFmt numFmtId="179" formatCode="&quot;¥&quot;#,##0_);[Red]\(&quot;¥&quot;#,##0\)"/>
    <numFmt numFmtId="180" formatCode="0_ "/>
    <numFmt numFmtId="181" formatCode="0.0_ "/>
    <numFmt numFmtId="182" formatCode="0.00_ "/>
    <numFmt numFmtId="183" formatCode="0.000_ "/>
    <numFmt numFmtId="184" formatCode="0.000%"/>
    <numFmt numFmtId="185" formatCode="0.0%"/>
    <numFmt numFmtId="186" formatCode="0.0"/>
    <numFmt numFmtId="187" formatCode="#,##0_);[Red]\(#,##0\)"/>
    <numFmt numFmtId="188" formatCode="&quot;¥&quot;#,##0;[Red]&quot;¥&quot;#,##0"/>
    <numFmt numFmtId="189" formatCode="0;&quot;△ &quot;0"/>
    <numFmt numFmtId="190" formatCode="#,##0;&quot;△ &quot;#,##0"/>
    <numFmt numFmtId="191" formatCode="&quot;平&quot;&quot;成&quot;d&quot;年&quot;&quot;4月&quot;&quot;1日&quot;"/>
    <numFmt numFmtId="192" formatCode="#,##0_ ;[Red]\-#,##0\ "/>
    <numFmt numFmtId="193" formatCode="#,##0;[Red]#,##0"/>
    <numFmt numFmtId="194" formatCode="0_ ;[Red]\-0\ "/>
    <numFmt numFmtId="195" formatCode="#,##0.0"/>
    <numFmt numFmtId="196" formatCode="&quot;Yes&quot;;&quot;Yes&quot;;&quot;No&quot;"/>
    <numFmt numFmtId="197" formatCode="&quot;True&quot;;&quot;True&quot;;&quot;False&quot;"/>
    <numFmt numFmtId="198" formatCode="&quot;On&quot;;&quot;On&quot;;&quot;Off&quot;"/>
    <numFmt numFmtId="199" formatCode="[$€-2]\ #,##0.00_);[Red]\([$€-2]\ #,##0.00\)"/>
    <numFmt numFmtId="200" formatCode="m&quot;月&quot;d&quot;日&quot;;@"/>
    <numFmt numFmtId="201" formatCode="[$-411]ggge&quot;年&quot;m&quot;月&quot;d&quot;日&quot;;@"/>
    <numFmt numFmtId="202" formatCode="[$-F800]dddd\,\ mmmm\ dd\,\ yyyy"/>
    <numFmt numFmtId="203" formatCode="[$]ggge&quot;年&quot;m&quot;月&quot;d&quot;日&quot;;@"/>
    <numFmt numFmtId="204" formatCode="[$-411]gge&quot;年&quot;m&quot;月&quot;d&quot;日&quot;;@"/>
    <numFmt numFmtId="205" formatCode="[$]gge&quot;年&quot;m&quot;月&quot;d&quot;日&quot;;@"/>
  </numFmts>
  <fonts count="77">
    <font>
      <sz val="11"/>
      <name val="ＭＳ 明朝"/>
      <family val="1"/>
    </font>
    <font>
      <sz val="6"/>
      <name val="ＭＳ Ｐ明朝"/>
      <family val="1"/>
    </font>
    <font>
      <sz val="11.5"/>
      <name val="ＭＳ Ｐ明朝"/>
      <family val="1"/>
    </font>
    <font>
      <sz val="11"/>
      <name val="ＭＳ Ｐ明朝"/>
      <family val="1"/>
    </font>
    <font>
      <sz val="14"/>
      <name val="ＭＳ Ｐ明朝"/>
      <family val="1"/>
    </font>
    <font>
      <sz val="16"/>
      <name val="ＭＳ Ｐ明朝"/>
      <family val="1"/>
    </font>
    <font>
      <sz val="22"/>
      <name val="ＭＳ Ｐ明朝"/>
      <family val="1"/>
    </font>
    <font>
      <sz val="12"/>
      <name val="ＭＳ Ｐ明朝"/>
      <family val="1"/>
    </font>
    <font>
      <sz val="13"/>
      <name val="ＭＳ Ｐ明朝"/>
      <family val="1"/>
    </font>
    <font>
      <sz val="10"/>
      <name val="ＭＳ Ｐ明朝"/>
      <family val="1"/>
    </font>
    <font>
      <sz val="18"/>
      <name val="ＭＳ Ｐ明朝"/>
      <family val="1"/>
    </font>
    <font>
      <sz val="8"/>
      <name val="ＭＳ Ｐ明朝"/>
      <family val="1"/>
    </font>
    <font>
      <sz val="9"/>
      <name val="ＭＳ Ｐ明朝"/>
      <family val="1"/>
    </font>
    <font>
      <sz val="15"/>
      <name val="ＭＳ Ｐ明朝"/>
      <family val="1"/>
    </font>
    <font>
      <sz val="20"/>
      <name val="ＭＳ Ｐ明朝"/>
      <family val="1"/>
    </font>
    <font>
      <sz val="24"/>
      <name val="ＭＳ Ｐ明朝"/>
      <family val="1"/>
    </font>
    <font>
      <sz val="11"/>
      <name val="ＭＳ Ｐゴシック"/>
      <family val="3"/>
    </font>
    <font>
      <u val="single"/>
      <sz val="14"/>
      <name val="ＭＳ Ｐ明朝"/>
      <family val="1"/>
    </font>
    <font>
      <sz val="12"/>
      <name val="ＭＳ 明朝"/>
      <family val="1"/>
    </font>
    <font>
      <u val="single"/>
      <sz val="11"/>
      <name val="ＭＳ 明朝"/>
      <family val="1"/>
    </font>
    <font>
      <vertAlign val="superscript"/>
      <sz val="11"/>
      <name val="ＭＳ 明朝"/>
      <family val="1"/>
    </font>
    <font>
      <sz val="18"/>
      <name val="ＭＳ 明朝"/>
      <family val="1"/>
    </font>
    <font>
      <sz val="14.5"/>
      <name val="ＭＳ 明朝"/>
      <family val="1"/>
    </font>
    <font>
      <b/>
      <sz val="14"/>
      <name val="ＭＳ Ｐ明朝"/>
      <family val="1"/>
    </font>
    <font>
      <sz val="13"/>
      <name val="ＭＳ 明朝"/>
      <family val="1"/>
    </font>
    <font>
      <sz val="10"/>
      <name val="ＭＳ 明朝"/>
      <family val="1"/>
    </font>
    <font>
      <b/>
      <sz val="20"/>
      <name val="ＭＳ 明朝"/>
      <family val="1"/>
    </font>
    <font>
      <sz val="16"/>
      <name val="ＭＳ 明朝"/>
      <family val="1"/>
    </font>
    <font>
      <sz val="15"/>
      <name val="ＭＳ 明朝"/>
      <family val="1"/>
    </font>
    <font>
      <sz val="16.5"/>
      <name val="ＭＳ 明朝"/>
      <family val="1"/>
    </font>
    <font>
      <sz val="6"/>
      <name val="ＭＳ Ｐゴシック"/>
      <family val="3"/>
    </font>
    <font>
      <sz val="6"/>
      <name val="ＭＳ 明朝"/>
      <family val="1"/>
    </font>
    <font>
      <u val="single"/>
      <sz val="12"/>
      <name val="ＭＳ Ｐ明朝"/>
      <family val="1"/>
    </font>
    <font>
      <b/>
      <sz val="18"/>
      <name val="ＭＳ 明朝"/>
      <family val="1"/>
    </font>
    <font>
      <sz val="9"/>
      <name val="ＭＳ 明朝"/>
      <family val="1"/>
    </font>
    <font>
      <b/>
      <sz val="16"/>
      <name val="ＭＳ Ｐ明朝"/>
      <family val="1"/>
    </font>
    <font>
      <b/>
      <sz val="11"/>
      <name val="ＭＳ 明朝"/>
      <family val="1"/>
    </font>
    <font>
      <sz val="12"/>
      <color indexed="60"/>
      <name val="ＭＳ Ｐ明朝"/>
      <family val="1"/>
    </font>
    <font>
      <sz val="12"/>
      <color indexed="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8.25"/>
      <color indexed="12"/>
      <name val="ＭＳ 明朝"/>
      <family val="1"/>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8.25"/>
      <color indexed="20"/>
      <name val="ＭＳ 明朝"/>
      <family val="1"/>
    </font>
    <font>
      <sz val="11"/>
      <color indexed="17"/>
      <name val="ＭＳ Ｐゴシック"/>
      <family val="3"/>
    </font>
    <font>
      <sz val="11"/>
      <color theme="1"/>
      <name val="ＭＳ Ｐゴシック"/>
      <family val="3"/>
    </font>
    <font>
      <sz val="11"/>
      <color theme="0"/>
      <name val="ＭＳ Ｐゴシック"/>
      <family val="3"/>
    </font>
    <font>
      <b/>
      <sz val="18"/>
      <color theme="3"/>
      <name val="ＭＳ Ｐゴシック"/>
      <family val="3"/>
    </font>
    <font>
      <b/>
      <sz val="11"/>
      <color theme="0"/>
      <name val="ＭＳ Ｐゴシック"/>
      <family val="3"/>
    </font>
    <font>
      <sz val="11"/>
      <color rgb="FF9C6500"/>
      <name val="ＭＳ Ｐゴシック"/>
      <family val="3"/>
    </font>
    <font>
      <u val="single"/>
      <sz val="8.25"/>
      <color theme="10"/>
      <name val="ＭＳ 明朝"/>
      <family val="1"/>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u val="single"/>
      <sz val="8.25"/>
      <color theme="11"/>
      <name val="ＭＳ 明朝"/>
      <family val="1"/>
    </font>
    <font>
      <sz val="11"/>
      <color rgb="FF006100"/>
      <name val="ＭＳ Ｐ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indexed="9"/>
        <bgColor indexed="64"/>
      </patternFill>
    </fill>
    <fill>
      <patternFill patternType="solid">
        <fgColor indexed="13"/>
        <bgColor indexed="64"/>
      </patternFill>
    </fill>
    <fill>
      <patternFill patternType="solid">
        <fgColor indexed="15"/>
        <bgColor indexed="64"/>
      </patternFill>
    </fill>
    <fill>
      <patternFill patternType="solid">
        <fgColor indexed="22"/>
        <bgColor indexed="64"/>
      </patternFill>
    </fill>
  </fills>
  <borders count="1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dotted"/>
      <right style="dotted"/>
      <top style="thin"/>
      <bottom style="thin"/>
    </border>
    <border>
      <left>
        <color indexed="63"/>
      </left>
      <right>
        <color indexed="63"/>
      </right>
      <top style="medium"/>
      <bottom>
        <color indexed="63"/>
      </bottom>
    </border>
    <border>
      <left style="medium"/>
      <right>
        <color indexed="63"/>
      </right>
      <top>
        <color indexed="63"/>
      </top>
      <bottom>
        <color indexed="63"/>
      </bottom>
    </border>
    <border>
      <left>
        <color indexed="63"/>
      </left>
      <right>
        <color indexed="63"/>
      </right>
      <top style="thin"/>
      <bottom style="medium"/>
    </border>
    <border>
      <left>
        <color indexed="63"/>
      </left>
      <right style="medium"/>
      <top style="thin"/>
      <bottom style="thin"/>
    </border>
    <border>
      <left>
        <color indexed="63"/>
      </left>
      <right style="thin"/>
      <top style="thin"/>
      <bottom style="medium"/>
    </border>
    <border>
      <left>
        <color indexed="63"/>
      </left>
      <right style="medium"/>
      <top style="thin"/>
      <bottom style="medium"/>
    </border>
    <border>
      <left>
        <color indexed="63"/>
      </left>
      <right>
        <color indexed="63"/>
      </right>
      <top style="medium"/>
      <bottom style="thin"/>
    </border>
    <border>
      <left>
        <color indexed="63"/>
      </left>
      <right style="medium"/>
      <top style="medium"/>
      <bottom style="thin"/>
    </border>
    <border>
      <left style="thin"/>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style="thin"/>
    </border>
    <border>
      <left style="medium"/>
      <right>
        <color indexed="63"/>
      </right>
      <top style="thin"/>
      <bottom style="medium"/>
    </border>
    <border>
      <left>
        <color indexed="63"/>
      </left>
      <right>
        <color indexed="63"/>
      </right>
      <top>
        <color indexed="63"/>
      </top>
      <bottom style="medium"/>
    </border>
    <border>
      <left style="thin"/>
      <right>
        <color indexed="63"/>
      </right>
      <top style="thin"/>
      <bottom style="hair"/>
    </border>
    <border>
      <left style="thin"/>
      <right>
        <color indexed="63"/>
      </right>
      <top style="hair"/>
      <bottom style="hair"/>
    </border>
    <border>
      <left style="thin"/>
      <right>
        <color indexed="63"/>
      </right>
      <top style="hair"/>
      <bottom style="thin"/>
    </border>
    <border>
      <left>
        <color indexed="63"/>
      </left>
      <right>
        <color indexed="63"/>
      </right>
      <top>
        <color indexed="63"/>
      </top>
      <bottom style="hair"/>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 diagonalUp="1">
      <left>
        <color indexed="63"/>
      </left>
      <right style="hair"/>
      <top style="hair"/>
      <bottom>
        <color indexed="63"/>
      </bottom>
      <diagonal style="hair"/>
    </border>
    <border>
      <left style="hair"/>
      <right style="hair"/>
      <top>
        <color indexed="63"/>
      </top>
      <bottom>
        <color indexed="63"/>
      </bottom>
    </border>
    <border diagonalDown="1">
      <left>
        <color indexed="63"/>
      </left>
      <right style="hair"/>
      <top>
        <color indexed="63"/>
      </top>
      <bottom style="hair"/>
      <diagonal style="hair"/>
    </border>
    <border>
      <left style="medium"/>
      <right>
        <color indexed="63"/>
      </right>
      <top style="medium"/>
      <bottom>
        <color indexed="63"/>
      </bottom>
    </border>
    <border>
      <left style="medium"/>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hair"/>
      <top style="thin"/>
      <bottom>
        <color indexed="63"/>
      </bottom>
    </border>
    <border>
      <left>
        <color indexed="63"/>
      </left>
      <right>
        <color indexed="63"/>
      </right>
      <top style="thin"/>
      <bottom style="hair"/>
    </border>
    <border>
      <left>
        <color indexed="63"/>
      </left>
      <right style="thin"/>
      <top style="thin"/>
      <bottom style="hair"/>
    </border>
    <border>
      <left>
        <color indexed="63"/>
      </left>
      <right style="hair"/>
      <top style="hair"/>
      <bottom style="hair"/>
    </border>
    <border>
      <left>
        <color indexed="63"/>
      </left>
      <right>
        <color indexed="63"/>
      </right>
      <top style="hair"/>
      <bottom style="hair"/>
    </border>
    <border>
      <left>
        <color indexed="63"/>
      </left>
      <right style="thin"/>
      <top style="hair"/>
      <bottom style="hair"/>
    </border>
    <border>
      <left>
        <color indexed="63"/>
      </left>
      <right style="hair"/>
      <top>
        <color indexed="63"/>
      </top>
      <bottom style="thin"/>
    </border>
    <border>
      <left>
        <color indexed="63"/>
      </left>
      <right>
        <color indexed="63"/>
      </right>
      <top style="hair"/>
      <bottom style="thin"/>
    </border>
    <border>
      <left>
        <color indexed="63"/>
      </left>
      <right style="thin"/>
      <top style="hair"/>
      <bottom style="thin"/>
    </border>
    <border>
      <left style="hair"/>
      <right>
        <color indexed="63"/>
      </right>
      <top style="hair"/>
      <bottom style="hair"/>
    </border>
    <border diagonalDown="1">
      <left style="hair"/>
      <right>
        <color indexed="63"/>
      </right>
      <top style="hair"/>
      <bottom>
        <color indexed="63"/>
      </bottom>
      <diagonal style="hair"/>
    </border>
    <border diagonalDown="1">
      <left>
        <color indexed="63"/>
      </left>
      <right>
        <color indexed="63"/>
      </right>
      <top style="hair"/>
      <bottom>
        <color indexed="63"/>
      </bottom>
      <diagonal style="hair"/>
    </border>
    <border diagonalUp="1">
      <left style="hair"/>
      <right>
        <color indexed="63"/>
      </right>
      <top>
        <color indexed="63"/>
      </top>
      <bottom style="hair"/>
      <diagonal style="hair"/>
    </border>
    <border diagonalUp="1">
      <left>
        <color indexed="63"/>
      </left>
      <right>
        <color indexed="63"/>
      </right>
      <top>
        <color indexed="63"/>
      </top>
      <bottom style="hair"/>
      <diagonal style="hair"/>
    </border>
    <border>
      <left style="hair"/>
      <right style="hair"/>
      <top style="hair"/>
      <bottom style="hair"/>
    </border>
    <border>
      <left style="hair"/>
      <right style="hair"/>
      <top>
        <color indexed="63"/>
      </top>
      <bottom style="hair"/>
    </border>
    <border>
      <left style="thin"/>
      <right style="thin"/>
      <top style="hair"/>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thin"/>
      <right style="thin"/>
      <top style="thin"/>
      <bottom>
        <color indexed="63"/>
      </bottom>
    </border>
    <border>
      <left style="thin"/>
      <right style="thin"/>
      <top>
        <color indexed="63"/>
      </top>
      <bottom style="hair"/>
    </border>
    <border>
      <left>
        <color indexed="63"/>
      </left>
      <right style="double"/>
      <top style="thin"/>
      <bottom style="thin"/>
    </border>
    <border>
      <left style="double"/>
      <right>
        <color indexed="63"/>
      </right>
      <top style="thin"/>
      <bottom style="thin"/>
    </border>
    <border>
      <left style="hair"/>
      <right style="hair"/>
      <top style="hair"/>
      <bottom>
        <color indexed="63"/>
      </bottom>
    </border>
    <border>
      <left style="hair"/>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medium"/>
      <right style="hair"/>
      <top style="hair"/>
      <bottom style="thin"/>
    </border>
    <border>
      <left style="medium"/>
      <right style="hair"/>
      <top style="thin"/>
      <bottom style="hair"/>
    </border>
    <border>
      <left style="hair"/>
      <right>
        <color indexed="63"/>
      </right>
      <top style="thin"/>
      <bottom style="hair"/>
    </border>
    <border>
      <left>
        <color indexed="63"/>
      </left>
      <right style="hair"/>
      <top style="thin"/>
      <bottom style="hair"/>
    </border>
    <border>
      <left style="medium"/>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medium"/>
      <bottom style="thin"/>
    </border>
    <border>
      <left style="thin"/>
      <right>
        <color indexed="63"/>
      </right>
      <top style="medium"/>
      <bottom style="thin"/>
    </border>
    <border>
      <left style="medium"/>
      <right style="thin"/>
      <top style="thin"/>
      <bottom style="medium"/>
    </border>
    <border>
      <left style="thin"/>
      <right>
        <color indexed="63"/>
      </right>
      <top style="thin"/>
      <bottom style="medium"/>
    </border>
    <border diagonalUp="1" diagonalDown="1">
      <left style="thin"/>
      <right>
        <color indexed="63"/>
      </right>
      <top style="thin"/>
      <bottom style="thin"/>
      <diagonal style="thin"/>
    </border>
    <border diagonalUp="1" diagonalDown="1">
      <left>
        <color indexed="63"/>
      </left>
      <right>
        <color indexed="63"/>
      </right>
      <top style="thin"/>
      <bottom style="thin"/>
      <diagonal style="thin"/>
    </border>
    <border diagonalUp="1" diagonalDown="1">
      <left>
        <color indexed="63"/>
      </left>
      <right style="medium"/>
      <top style="thin"/>
      <bottom style="thin"/>
      <diagonal style="thin"/>
    </border>
    <border>
      <left style="medium"/>
      <right>
        <color indexed="63"/>
      </right>
      <top style="medium"/>
      <bottom style="thin"/>
    </border>
    <border>
      <left>
        <color indexed="63"/>
      </left>
      <right style="thin"/>
      <top style="medium"/>
      <bottom style="thin"/>
    </border>
    <border>
      <left>
        <color indexed="63"/>
      </left>
      <right style="thin"/>
      <top style="medium"/>
      <bottom>
        <color indexed="63"/>
      </bottom>
    </border>
    <border>
      <left>
        <color indexed="63"/>
      </left>
      <right style="medium"/>
      <top style="hair"/>
      <bottom style="hair"/>
    </border>
    <border>
      <left style="hair"/>
      <right style="thin"/>
      <top style="hair"/>
      <bottom style="hair"/>
    </border>
    <border>
      <left style="hair"/>
      <right style="thin"/>
      <top style="hair"/>
      <bottom style="thin"/>
    </border>
    <border>
      <left>
        <color indexed="63"/>
      </left>
      <right style="medium"/>
      <top style="thin"/>
      <bottom style="hair"/>
    </border>
    <border>
      <left>
        <color indexed="63"/>
      </left>
      <right style="medium"/>
      <top style="hair"/>
      <bottom style="thin"/>
    </border>
    <border>
      <left style="medium"/>
      <right style="hair"/>
      <top style="hair"/>
      <bottom style="hair"/>
    </border>
    <border>
      <left style="hair"/>
      <right style="thin"/>
      <top style="thin"/>
      <bottom style="hair"/>
    </border>
    <border>
      <left>
        <color indexed="63"/>
      </left>
      <right style="medium"/>
      <top>
        <color indexed="63"/>
      </top>
      <bottom style="hair"/>
    </border>
    <border>
      <left style="thin"/>
      <right>
        <color indexed="63"/>
      </right>
      <top>
        <color indexed="63"/>
      </top>
      <bottom style="medium"/>
    </border>
    <border>
      <left>
        <color indexed="63"/>
      </left>
      <right style="thin"/>
      <top>
        <color indexed="63"/>
      </top>
      <bottom style="medium"/>
    </border>
    <border>
      <left style="thin"/>
      <right style="thin"/>
      <top>
        <color indexed="63"/>
      </top>
      <bottom style="medium"/>
    </border>
    <border diagonalUp="1" diagonalDown="1">
      <left style="thin"/>
      <right style="thin"/>
      <top style="thin"/>
      <bottom style="thin"/>
      <diagonal style="thin"/>
    </border>
    <border diagonalUp="1" diagonalDown="1">
      <left style="thin"/>
      <right style="medium"/>
      <top style="thin"/>
      <bottom style="thin"/>
      <diagonal style="thin"/>
    </border>
    <border>
      <left style="hair"/>
      <right>
        <color indexed="63"/>
      </right>
      <top style="hair"/>
      <bottom style="thin"/>
    </border>
    <border>
      <left>
        <color indexed="63"/>
      </left>
      <right style="medium"/>
      <top style="hair"/>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16" fillId="0" borderId="0" applyFont="0" applyFill="0" applyBorder="0" applyAlignment="0" applyProtection="0"/>
    <xf numFmtId="38" fontId="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16" fillId="0" borderId="0">
      <alignment/>
      <protection/>
    </xf>
    <xf numFmtId="0" fontId="75" fillId="0" borderId="0" applyNumberFormat="0" applyFill="0" applyBorder="0" applyAlignment="0" applyProtection="0"/>
    <xf numFmtId="0" fontId="76" fillId="32" borderId="0" applyNumberFormat="0" applyBorder="0" applyAlignment="0" applyProtection="0"/>
  </cellStyleXfs>
  <cellXfs count="1105">
    <xf numFmtId="0" fontId="0" fillId="0" borderId="0" xfId="0" applyAlignment="1">
      <alignment/>
    </xf>
    <xf numFmtId="0" fontId="2" fillId="0" borderId="0" xfId="0" applyFont="1" applyAlignment="1">
      <alignment vertical="center"/>
    </xf>
    <xf numFmtId="0" fontId="4" fillId="0" borderId="0" xfId="0" applyFont="1" applyAlignment="1">
      <alignment/>
    </xf>
    <xf numFmtId="0" fontId="3" fillId="0" borderId="0" xfId="0" applyFont="1" applyAlignment="1">
      <alignment/>
    </xf>
    <xf numFmtId="0" fontId="7" fillId="0" borderId="10" xfId="0" applyFont="1" applyBorder="1" applyAlignment="1">
      <alignment horizontal="left" vertical="center"/>
    </xf>
    <xf numFmtId="0" fontId="4" fillId="0" borderId="11" xfId="0" applyFont="1" applyBorder="1" applyAlignment="1">
      <alignment horizontal="center" vertical="center"/>
    </xf>
    <xf numFmtId="0" fontId="7" fillId="0" borderId="12" xfId="0" applyFont="1" applyBorder="1" applyAlignment="1">
      <alignment horizontal="left"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7" fillId="0" borderId="0" xfId="0" applyFont="1" applyBorder="1" applyAlignment="1">
      <alignment horizontal="left" vertical="center"/>
    </xf>
    <xf numFmtId="0" fontId="7" fillId="0" borderId="0" xfId="0" applyFont="1" applyAlignment="1">
      <alignment/>
    </xf>
    <xf numFmtId="0" fontId="7" fillId="0" borderId="13" xfId="0" applyFont="1" applyBorder="1" applyAlignment="1">
      <alignment horizontal="left" vertical="center"/>
    </xf>
    <xf numFmtId="0" fontId="4" fillId="0" borderId="13" xfId="0" applyFont="1" applyBorder="1" applyAlignment="1">
      <alignment horizontal="center" vertical="center"/>
    </xf>
    <xf numFmtId="0" fontId="3" fillId="0" borderId="0" xfId="0" applyFont="1" applyAlignment="1">
      <alignment vertical="center"/>
    </xf>
    <xf numFmtId="0" fontId="7" fillId="0" borderId="0" xfId="0" applyFont="1" applyAlignment="1">
      <alignment vertical="center"/>
    </xf>
    <xf numFmtId="0" fontId="7" fillId="0" borderId="14" xfId="0" applyFont="1" applyBorder="1" applyAlignment="1">
      <alignment vertical="center"/>
    </xf>
    <xf numFmtId="0" fontId="7" fillId="0" borderId="0" xfId="0" applyFont="1" applyAlignment="1">
      <alignment horizontal="center" vertical="center"/>
    </xf>
    <xf numFmtId="0" fontId="7" fillId="0" borderId="0" xfId="0" applyFont="1" applyBorder="1" applyAlignment="1">
      <alignment vertical="center"/>
    </xf>
    <xf numFmtId="0" fontId="7" fillId="0" borderId="15" xfId="0" applyFont="1" applyBorder="1" applyAlignment="1">
      <alignment vertical="center"/>
    </xf>
    <xf numFmtId="0" fontId="7" fillId="0" borderId="10" xfId="0" applyFont="1" applyBorder="1" applyAlignment="1">
      <alignment vertical="center"/>
    </xf>
    <xf numFmtId="0" fontId="7" fillId="0" borderId="16" xfId="0" applyFont="1" applyBorder="1" applyAlignment="1">
      <alignment vertical="center"/>
    </xf>
    <xf numFmtId="0" fontId="4" fillId="0" borderId="0" xfId="0" applyFont="1" applyAlignment="1">
      <alignment horizontal="center" vertical="center"/>
    </xf>
    <xf numFmtId="0" fontId="3" fillId="0" borderId="0" xfId="0" applyFont="1" applyBorder="1" applyAlignment="1">
      <alignment vertical="center"/>
    </xf>
    <xf numFmtId="0" fontId="8" fillId="0" borderId="0" xfId="0" applyFont="1" applyAlignment="1">
      <alignment vertical="center"/>
    </xf>
    <xf numFmtId="0" fontId="8" fillId="0" borderId="0" xfId="0" applyFont="1" applyAlignment="1">
      <alignment horizontal="center" vertical="center"/>
    </xf>
    <xf numFmtId="0" fontId="8" fillId="0" borderId="0" xfId="0" applyFont="1" applyAlignment="1">
      <alignment/>
    </xf>
    <xf numFmtId="0" fontId="8" fillId="0" borderId="0" xfId="0" applyFont="1" applyAlignment="1">
      <alignment horizontal="left" vertical="center"/>
    </xf>
    <xf numFmtId="0" fontId="8" fillId="0" borderId="14" xfId="0" applyFont="1" applyBorder="1" applyAlignment="1">
      <alignment horizontal="left" vertical="center"/>
    </xf>
    <xf numFmtId="0" fontId="8" fillId="0" borderId="14" xfId="0" applyFont="1" applyBorder="1" applyAlignment="1">
      <alignment horizontal="distributed" vertical="center"/>
    </xf>
    <xf numFmtId="0" fontId="8" fillId="0" borderId="14" xfId="0" applyFont="1" applyBorder="1" applyAlignment="1">
      <alignment horizontal="center" vertical="center"/>
    </xf>
    <xf numFmtId="0" fontId="7" fillId="0" borderId="12"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3" fillId="0" borderId="17" xfId="0" applyFont="1" applyBorder="1" applyAlignment="1">
      <alignment vertical="center"/>
    </xf>
    <xf numFmtId="0" fontId="3" fillId="0" borderId="10" xfId="0" applyFont="1" applyBorder="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 fillId="0" borderId="19" xfId="0" applyFont="1" applyBorder="1" applyAlignment="1">
      <alignment vertical="center"/>
    </xf>
    <xf numFmtId="0" fontId="3" fillId="0" borderId="13" xfId="0" applyFont="1" applyBorder="1" applyAlignment="1">
      <alignment vertical="center"/>
    </xf>
    <xf numFmtId="0" fontId="7" fillId="0" borderId="19" xfId="0" applyFont="1" applyBorder="1" applyAlignment="1">
      <alignment vertical="center"/>
    </xf>
    <xf numFmtId="0" fontId="7" fillId="0" borderId="13" xfId="0" applyFont="1" applyBorder="1" applyAlignment="1">
      <alignment vertical="center"/>
    </xf>
    <xf numFmtId="0" fontId="5" fillId="0" borderId="0" xfId="0" applyFont="1" applyAlignment="1">
      <alignment vertical="center"/>
    </xf>
    <xf numFmtId="0" fontId="7" fillId="0" borderId="0" xfId="0" applyFont="1" applyAlignment="1">
      <alignment vertical="top"/>
    </xf>
    <xf numFmtId="0" fontId="7" fillId="0" borderId="0" xfId="0" applyFont="1" applyAlignment="1">
      <alignment horizontal="right" vertical="center"/>
    </xf>
    <xf numFmtId="0" fontId="7" fillId="0" borderId="0" xfId="0" applyFont="1" applyFill="1" applyBorder="1" applyAlignment="1">
      <alignment horizontal="left" vertical="center"/>
    </xf>
    <xf numFmtId="0" fontId="7"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xf>
    <xf numFmtId="0" fontId="4" fillId="0" borderId="0" xfId="0" applyFont="1" applyAlignment="1">
      <alignment horizontal="left" vertical="center"/>
    </xf>
    <xf numFmtId="0" fontId="4" fillId="0" borderId="14"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vertical="center"/>
    </xf>
    <xf numFmtId="0" fontId="4" fillId="0" borderId="11" xfId="0" applyFont="1" applyBorder="1" applyAlignment="1">
      <alignment vertical="center"/>
    </xf>
    <xf numFmtId="0" fontId="4" fillId="0" borderId="22" xfId="0" applyFont="1" applyBorder="1" applyAlignment="1">
      <alignment vertical="center"/>
    </xf>
    <xf numFmtId="0" fontId="4" fillId="0" borderId="0" xfId="0" applyFont="1" applyAlignment="1">
      <alignment vertical="center"/>
    </xf>
    <xf numFmtId="0" fontId="9" fillId="0" borderId="0" xfId="0" applyFont="1" applyAlignment="1">
      <alignment horizontal="center" vertical="center"/>
    </xf>
    <xf numFmtId="0" fontId="4" fillId="0" borderId="0" xfId="0" applyFont="1" applyBorder="1" applyAlignment="1">
      <alignment horizontal="left" vertical="center"/>
    </xf>
    <xf numFmtId="0" fontId="4" fillId="0" borderId="0" xfId="0" applyFont="1" applyBorder="1" applyAlignment="1">
      <alignment horizontal="center" vertical="center"/>
    </xf>
    <xf numFmtId="0" fontId="3" fillId="0" borderId="0" xfId="0" applyFont="1" applyAlignment="1">
      <alignment/>
    </xf>
    <xf numFmtId="0" fontId="4" fillId="0" borderId="0" xfId="0" applyFont="1" applyAlignment="1">
      <alignment horizontal="distributed" vertical="center"/>
    </xf>
    <xf numFmtId="0" fontId="4" fillId="0" borderId="0" xfId="0" applyFont="1" applyBorder="1" applyAlignment="1">
      <alignment vertical="center"/>
    </xf>
    <xf numFmtId="58" fontId="4" fillId="0" borderId="0" xfId="0" applyNumberFormat="1" applyFont="1" applyAlignment="1">
      <alignment horizontal="left" vertical="center"/>
    </xf>
    <xf numFmtId="0" fontId="4" fillId="0" borderId="0" xfId="0" applyFont="1" applyAlignment="1">
      <alignment horizontal="right" vertical="center"/>
    </xf>
    <xf numFmtId="0" fontId="7" fillId="0" borderId="0" xfId="0" applyFont="1" applyAlignment="1">
      <alignment horizontal="distributed" vertical="center"/>
    </xf>
    <xf numFmtId="0" fontId="3" fillId="0" borderId="14" xfId="0" applyFont="1" applyBorder="1" applyAlignment="1">
      <alignment/>
    </xf>
    <xf numFmtId="0" fontId="7" fillId="0" borderId="0" xfId="0" applyFont="1" applyAlignment="1">
      <alignment horizontal="left" vertical="center"/>
    </xf>
    <xf numFmtId="0" fontId="3" fillId="0" borderId="0" xfId="0" applyFont="1" applyFill="1" applyBorder="1" applyAlignment="1">
      <alignment vertical="center"/>
    </xf>
    <xf numFmtId="0" fontId="4" fillId="0" borderId="10"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horizontal="left" vertical="center"/>
    </xf>
    <xf numFmtId="0" fontId="4" fillId="0" borderId="16" xfId="0" applyFont="1" applyBorder="1" applyAlignment="1">
      <alignment vertical="center"/>
    </xf>
    <xf numFmtId="0" fontId="4" fillId="0" borderId="23" xfId="0" applyFont="1" applyBorder="1" applyAlignment="1">
      <alignment vertical="center"/>
    </xf>
    <xf numFmtId="0" fontId="4" fillId="0" borderId="17" xfId="0" applyFont="1" applyBorder="1" applyAlignment="1">
      <alignment vertical="center"/>
    </xf>
    <xf numFmtId="0" fontId="4" fillId="0" borderId="0" xfId="0" applyFont="1" applyBorder="1" applyAlignment="1">
      <alignment horizontal="distributed" vertical="center"/>
    </xf>
    <xf numFmtId="0" fontId="4" fillId="0" borderId="19" xfId="0" applyFont="1" applyBorder="1" applyAlignment="1">
      <alignment vertical="center"/>
    </xf>
    <xf numFmtId="0" fontId="4" fillId="0" borderId="18"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14" fillId="0" borderId="0" xfId="0" applyFont="1" applyAlignment="1">
      <alignment vertical="center"/>
    </xf>
    <xf numFmtId="0" fontId="6" fillId="0" borderId="0" xfId="0" applyFont="1" applyAlignment="1">
      <alignment vertical="center"/>
    </xf>
    <xf numFmtId="0" fontId="8" fillId="33" borderId="14" xfId="0" applyFont="1" applyFill="1" applyBorder="1" applyAlignment="1">
      <alignment horizontal="center" vertical="center"/>
    </xf>
    <xf numFmtId="0" fontId="8" fillId="0" borderId="24" xfId="0" applyFont="1" applyFill="1" applyBorder="1" applyAlignment="1">
      <alignment horizontal="left" vertical="center" shrinkToFit="1"/>
    </xf>
    <xf numFmtId="0" fontId="8" fillId="33" borderId="14" xfId="0" applyFont="1" applyFill="1" applyBorder="1" applyAlignment="1">
      <alignment horizontal="left" vertical="center"/>
    </xf>
    <xf numFmtId="0" fontId="8" fillId="33" borderId="14" xfId="0" applyFont="1" applyFill="1" applyBorder="1" applyAlignment="1">
      <alignment vertical="center"/>
    </xf>
    <xf numFmtId="0" fontId="3" fillId="0" borderId="24" xfId="0" applyFont="1" applyFill="1" applyBorder="1" applyAlignment="1">
      <alignment/>
    </xf>
    <xf numFmtId="0" fontId="8" fillId="0" borderId="24" xfId="0" applyFont="1" applyFill="1" applyBorder="1" applyAlignment="1">
      <alignment horizontal="left" vertical="center"/>
    </xf>
    <xf numFmtId="0" fontId="8" fillId="33" borderId="25" xfId="0" applyFont="1" applyFill="1" applyBorder="1" applyAlignment="1">
      <alignment horizontal="left" vertical="center"/>
    </xf>
    <xf numFmtId="0" fontId="8" fillId="0" borderId="0" xfId="0" applyFont="1" applyFill="1" applyBorder="1" applyAlignment="1">
      <alignment horizontal="left" vertical="center"/>
    </xf>
    <xf numFmtId="188" fontId="8" fillId="33" borderId="21" xfId="0" applyNumberFormat="1" applyFont="1" applyFill="1" applyBorder="1" applyAlignment="1">
      <alignment horizontal="left" vertical="center"/>
    </xf>
    <xf numFmtId="188" fontId="8" fillId="33" borderId="26" xfId="0" applyNumberFormat="1" applyFont="1" applyFill="1" applyBorder="1" applyAlignment="1">
      <alignment horizontal="left" vertical="center"/>
    </xf>
    <xf numFmtId="0" fontId="8" fillId="0" borderId="24" xfId="0" applyFont="1" applyFill="1" applyBorder="1" applyAlignment="1">
      <alignment vertical="center"/>
    </xf>
    <xf numFmtId="0" fontId="8" fillId="0" borderId="24" xfId="0" applyFont="1" applyFill="1" applyBorder="1" applyAlignment="1">
      <alignment horizontal="center" vertical="center"/>
    </xf>
    <xf numFmtId="188" fontId="8" fillId="33" borderId="27" xfId="0" applyNumberFormat="1" applyFont="1" applyFill="1" applyBorder="1" applyAlignment="1">
      <alignment horizontal="left" vertical="center"/>
    </xf>
    <xf numFmtId="188" fontId="8" fillId="33" borderId="28" xfId="0" applyNumberFormat="1" applyFont="1" applyFill="1" applyBorder="1" applyAlignment="1">
      <alignment horizontal="left" vertical="center"/>
    </xf>
    <xf numFmtId="0" fontId="3" fillId="33" borderId="21" xfId="0" applyFont="1" applyFill="1" applyBorder="1" applyAlignment="1">
      <alignment/>
    </xf>
    <xf numFmtId="5" fontId="4" fillId="0" borderId="24" xfId="0" applyNumberFormat="1" applyFont="1" applyFill="1" applyBorder="1" applyAlignment="1">
      <alignment horizontal="left" vertical="center"/>
    </xf>
    <xf numFmtId="38" fontId="4" fillId="0" borderId="24" xfId="50" applyFont="1" applyFill="1" applyBorder="1" applyAlignment="1">
      <alignment horizontal="left" vertical="center"/>
    </xf>
    <xf numFmtId="38" fontId="8" fillId="0" borderId="0" xfId="50" applyFont="1" applyFill="1" applyBorder="1" applyAlignment="1">
      <alignment horizontal="left" vertical="center"/>
    </xf>
    <xf numFmtId="0" fontId="8" fillId="0" borderId="0" xfId="0" applyFont="1" applyFill="1" applyBorder="1" applyAlignment="1">
      <alignment/>
    </xf>
    <xf numFmtId="0" fontId="8" fillId="33" borderId="29" xfId="0" applyFont="1" applyFill="1" applyBorder="1" applyAlignment="1">
      <alignment vertical="center"/>
    </xf>
    <xf numFmtId="0" fontId="8" fillId="33" borderId="30" xfId="0" applyFont="1" applyFill="1" applyBorder="1" applyAlignment="1">
      <alignment vertical="center"/>
    </xf>
    <xf numFmtId="0" fontId="8" fillId="33" borderId="26" xfId="0" applyFont="1" applyFill="1" applyBorder="1" applyAlignment="1">
      <alignment vertical="center"/>
    </xf>
    <xf numFmtId="0" fontId="8" fillId="34" borderId="25" xfId="0" applyFont="1" applyFill="1" applyBorder="1" applyAlignment="1">
      <alignment vertical="center"/>
    </xf>
    <xf numFmtId="0" fontId="8" fillId="34" borderId="28" xfId="0" applyFont="1" applyFill="1" applyBorder="1" applyAlignment="1">
      <alignment vertical="center"/>
    </xf>
    <xf numFmtId="0" fontId="4" fillId="0" borderId="0" xfId="0" applyFont="1" applyFill="1" applyBorder="1" applyAlignment="1">
      <alignment vertical="center"/>
    </xf>
    <xf numFmtId="0" fontId="9" fillId="0" borderId="0" xfId="0" applyFont="1" applyAlignment="1">
      <alignment vertical="center"/>
    </xf>
    <xf numFmtId="0" fontId="9" fillId="0" borderId="0" xfId="0" applyFont="1" applyAlignment="1">
      <alignment/>
    </xf>
    <xf numFmtId="0" fontId="9" fillId="0" borderId="0" xfId="0" applyNumberFormat="1" applyFont="1" applyAlignment="1">
      <alignment horizontal="left"/>
    </xf>
    <xf numFmtId="58" fontId="9" fillId="0" borderId="0" xfId="0" applyNumberFormat="1" applyFont="1" applyAlignment="1">
      <alignment horizontal="left" vertical="center"/>
    </xf>
    <xf numFmtId="0" fontId="9" fillId="34" borderId="31" xfId="0" applyFont="1" applyFill="1" applyBorder="1" applyAlignment="1">
      <alignment vertical="center"/>
    </xf>
    <xf numFmtId="0" fontId="9" fillId="34" borderId="23" xfId="0" applyFont="1" applyFill="1" applyBorder="1" applyAlignment="1">
      <alignment vertical="center"/>
    </xf>
    <xf numFmtId="0" fontId="9" fillId="34" borderId="32" xfId="0" applyFont="1" applyFill="1" applyBorder="1" applyAlignment="1">
      <alignment vertical="center"/>
    </xf>
    <xf numFmtId="0" fontId="9" fillId="0" borderId="0" xfId="0" applyFont="1" applyBorder="1" applyAlignment="1">
      <alignment vertical="center"/>
    </xf>
    <xf numFmtId="0" fontId="9" fillId="34" borderId="13" xfId="0" applyFont="1" applyFill="1" applyBorder="1" applyAlignment="1">
      <alignment horizontal="left" vertical="center"/>
    </xf>
    <xf numFmtId="0" fontId="9" fillId="34" borderId="10" xfId="0" applyFont="1" applyFill="1" applyBorder="1" applyAlignment="1">
      <alignment horizontal="left" vertical="center"/>
    </xf>
    <xf numFmtId="0" fontId="9" fillId="34" borderId="33" xfId="0" applyFont="1" applyFill="1" applyBorder="1" applyAlignment="1">
      <alignment horizontal="left" vertical="center"/>
    </xf>
    <xf numFmtId="0" fontId="9" fillId="34" borderId="26" xfId="0" applyFont="1" applyFill="1" applyBorder="1" applyAlignment="1">
      <alignment horizontal="left" vertical="center"/>
    </xf>
    <xf numFmtId="5" fontId="9" fillId="34" borderId="20" xfId="0" applyNumberFormat="1" applyFont="1" applyFill="1" applyBorder="1" applyAlignment="1">
      <alignment horizontal="left" vertical="center"/>
    </xf>
    <xf numFmtId="5" fontId="9" fillId="34" borderId="14" xfId="0" applyNumberFormat="1" applyFont="1" applyFill="1" applyBorder="1" applyAlignment="1">
      <alignment horizontal="left" vertical="center"/>
    </xf>
    <xf numFmtId="5" fontId="9" fillId="34" borderId="26" xfId="0" applyNumberFormat="1" applyFont="1" applyFill="1" applyBorder="1" applyAlignment="1">
      <alignment horizontal="left" vertical="center"/>
    </xf>
    <xf numFmtId="58" fontId="9" fillId="0" borderId="0" xfId="0" applyNumberFormat="1" applyFont="1" applyBorder="1" applyAlignment="1">
      <alignment horizontal="left" vertical="center"/>
    </xf>
    <xf numFmtId="0" fontId="9" fillId="0" borderId="25" xfId="0" applyFont="1" applyBorder="1" applyAlignment="1">
      <alignment vertical="center"/>
    </xf>
    <xf numFmtId="0" fontId="9" fillId="0" borderId="0" xfId="0" applyFont="1" applyFill="1" applyBorder="1" applyAlignment="1">
      <alignment horizontal="center" vertical="center"/>
    </xf>
    <xf numFmtId="0" fontId="9" fillId="0" borderId="0" xfId="0" applyFont="1" applyFill="1" applyBorder="1" applyAlignment="1">
      <alignment vertical="center"/>
    </xf>
    <xf numFmtId="5" fontId="9" fillId="0" borderId="0" xfId="0" applyNumberFormat="1" applyFont="1" applyBorder="1" applyAlignment="1">
      <alignment horizontal="left" vertical="center"/>
    </xf>
    <xf numFmtId="0" fontId="9" fillId="0" borderId="0" xfId="0" applyFont="1" applyFill="1" applyBorder="1" applyAlignment="1">
      <alignment horizontal="left" vertical="center"/>
    </xf>
    <xf numFmtId="0" fontId="9" fillId="34" borderId="21" xfId="0" applyFont="1" applyFill="1" applyBorder="1" applyAlignment="1">
      <alignment horizontal="left" vertical="center"/>
    </xf>
    <xf numFmtId="0" fontId="9" fillId="34" borderId="27" xfId="0" applyFont="1" applyFill="1" applyBorder="1" applyAlignment="1">
      <alignment horizontal="left" vertical="center"/>
    </xf>
    <xf numFmtId="0" fontId="9" fillId="34" borderId="28" xfId="0" applyFont="1" applyFill="1" applyBorder="1" applyAlignment="1">
      <alignment horizontal="left" vertical="center"/>
    </xf>
    <xf numFmtId="0" fontId="4" fillId="0" borderId="0" xfId="0" applyFont="1" applyAlignment="1">
      <alignment vertical="top"/>
    </xf>
    <xf numFmtId="0" fontId="9" fillId="0" borderId="0" xfId="0" applyFont="1" applyAlignment="1">
      <alignment horizontal="left" vertical="center"/>
    </xf>
    <xf numFmtId="0" fontId="4" fillId="0" borderId="0" xfId="0" applyFont="1" applyBorder="1" applyAlignment="1">
      <alignment horizontal="left" vertical="center" shrinkToFit="1"/>
    </xf>
    <xf numFmtId="0" fontId="4" fillId="0" borderId="0" xfId="0" applyFont="1" applyAlignment="1">
      <alignment horizontal="left" vertical="center" shrinkToFit="1"/>
    </xf>
    <xf numFmtId="0" fontId="8" fillId="0" borderId="0" xfId="0" applyFont="1" applyBorder="1" applyAlignment="1">
      <alignment horizontal="left" vertical="center"/>
    </xf>
    <xf numFmtId="5" fontId="4" fillId="0" borderId="14" xfId="0" applyNumberFormat="1" applyFont="1" applyBorder="1" applyAlignment="1">
      <alignment horizontal="left" vertical="center"/>
    </xf>
    <xf numFmtId="0" fontId="4" fillId="0" borderId="10" xfId="0" applyFont="1" applyBorder="1" applyAlignment="1">
      <alignment horizontal="left" vertical="center"/>
    </xf>
    <xf numFmtId="0" fontId="8" fillId="0" borderId="21" xfId="0" applyFont="1" applyBorder="1" applyAlignment="1">
      <alignment horizontal="center" vertical="center"/>
    </xf>
    <xf numFmtId="0" fontId="8" fillId="0" borderId="25" xfId="0" applyFont="1" applyBorder="1" applyAlignment="1">
      <alignment horizontal="center" vertical="center"/>
    </xf>
    <xf numFmtId="0" fontId="8" fillId="33" borderId="34" xfId="0" applyFont="1" applyFill="1" applyBorder="1" applyAlignment="1">
      <alignment horizontal="left" vertical="center"/>
    </xf>
    <xf numFmtId="0" fontId="8" fillId="33" borderId="21" xfId="0" applyFont="1" applyFill="1" applyBorder="1" applyAlignment="1">
      <alignment horizontal="left" vertical="center"/>
    </xf>
    <xf numFmtId="0" fontId="8" fillId="33" borderId="34" xfId="0" applyFont="1" applyFill="1" applyBorder="1" applyAlignment="1">
      <alignment horizontal="center" vertical="center"/>
    </xf>
    <xf numFmtId="0" fontId="8" fillId="33" borderId="35" xfId="0" applyFont="1" applyFill="1" applyBorder="1" applyAlignment="1">
      <alignment horizontal="left" vertical="center"/>
    </xf>
    <xf numFmtId="0" fontId="8" fillId="33" borderId="27" xfId="0" applyFont="1" applyFill="1" applyBorder="1" applyAlignment="1">
      <alignment horizontal="left"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27" xfId="0" applyFont="1" applyBorder="1" applyAlignment="1">
      <alignment horizontal="center" vertical="center"/>
    </xf>
    <xf numFmtId="0" fontId="7" fillId="0" borderId="15"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6" xfId="0" applyFont="1" applyFill="1" applyBorder="1" applyAlignment="1">
      <alignment horizontal="center" vertical="center"/>
    </xf>
    <xf numFmtId="58" fontId="7" fillId="0" borderId="0" xfId="0" applyNumberFormat="1" applyFont="1" applyAlignment="1">
      <alignment horizontal="left" vertical="center"/>
    </xf>
    <xf numFmtId="0" fontId="5" fillId="0" borderId="0" xfId="0" applyFont="1" applyAlignment="1">
      <alignment horizontal="center" vertical="center"/>
    </xf>
    <xf numFmtId="0" fontId="3" fillId="0" borderId="12" xfId="0" applyFont="1" applyBorder="1" applyAlignment="1">
      <alignment vertical="center"/>
    </xf>
    <xf numFmtId="0" fontId="3" fillId="0" borderId="15" xfId="0" applyFont="1" applyBorder="1" applyAlignment="1">
      <alignment vertical="center"/>
    </xf>
    <xf numFmtId="0" fontId="7" fillId="0" borderId="0" xfId="0" applyFont="1" applyFill="1" applyAlignment="1">
      <alignment vertical="center"/>
    </xf>
    <xf numFmtId="0" fontId="3" fillId="0" borderId="0" xfId="0" applyFont="1" applyFill="1" applyAlignment="1">
      <alignment vertical="center"/>
    </xf>
    <xf numFmtId="0" fontId="7" fillId="0" borderId="0" xfId="0" applyFont="1" applyFill="1" applyBorder="1" applyAlignment="1">
      <alignment vertical="center"/>
    </xf>
    <xf numFmtId="0" fontId="7" fillId="0" borderId="15" xfId="0" applyFont="1" applyFill="1" applyBorder="1" applyAlignment="1">
      <alignment vertical="center"/>
    </xf>
    <xf numFmtId="0" fontId="8" fillId="0" borderId="17"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12" xfId="0" applyFont="1" applyFill="1" applyBorder="1" applyAlignment="1">
      <alignment vertical="center"/>
    </xf>
    <xf numFmtId="0" fontId="4" fillId="0" borderId="0" xfId="0" applyFont="1" applyAlignment="1">
      <alignment horizontal="left" vertical="center" wrapText="1"/>
    </xf>
    <xf numFmtId="58" fontId="7" fillId="0" borderId="0" xfId="0" applyNumberFormat="1" applyFont="1" applyBorder="1" applyAlignment="1">
      <alignment horizontal="center" vertical="center"/>
    </xf>
    <xf numFmtId="0" fontId="6" fillId="0" borderId="0" xfId="0" applyFont="1" applyAlignment="1">
      <alignment horizontal="center" vertical="center"/>
    </xf>
    <xf numFmtId="0" fontId="7" fillId="0" borderId="36" xfId="0" applyFont="1" applyBorder="1" applyAlignment="1">
      <alignment horizontal="center" vertical="center"/>
    </xf>
    <xf numFmtId="0" fontId="7" fillId="0" borderId="36" xfId="0" applyFont="1" applyBorder="1" applyAlignment="1">
      <alignment horizontal="left" vertical="center"/>
    </xf>
    <xf numFmtId="0" fontId="7" fillId="0" borderId="0" xfId="0" applyFont="1" applyFill="1" applyBorder="1" applyAlignment="1">
      <alignment horizontal="distributed" vertical="center"/>
    </xf>
    <xf numFmtId="0" fontId="7" fillId="0" borderId="10" xfId="0" applyFont="1" applyFill="1" applyBorder="1" applyAlignment="1">
      <alignment horizontal="distributed" vertical="center"/>
    </xf>
    <xf numFmtId="0" fontId="7" fillId="0" borderId="12" xfId="0" applyFont="1" applyFill="1" applyBorder="1" applyAlignment="1">
      <alignment horizontal="center" vertical="center"/>
    </xf>
    <xf numFmtId="0" fontId="7" fillId="0" borderId="13" xfId="0" applyFont="1" applyFill="1" applyBorder="1" applyAlignment="1">
      <alignment horizontal="center" vertical="center"/>
    </xf>
    <xf numFmtId="0" fontId="3" fillId="0" borderId="12" xfId="0" applyFont="1" applyFill="1" applyBorder="1" applyAlignment="1">
      <alignment horizontal="right" vertical="center"/>
    </xf>
    <xf numFmtId="0" fontId="7" fillId="0" borderId="15" xfId="0" applyFont="1" applyFill="1" applyBorder="1" applyAlignment="1">
      <alignment horizontal="left" vertical="center"/>
    </xf>
    <xf numFmtId="0" fontId="3" fillId="0" borderId="12" xfId="0" applyFont="1" applyFill="1" applyBorder="1" applyAlignment="1">
      <alignment horizontal="center" vertical="center"/>
    </xf>
    <xf numFmtId="0" fontId="3" fillId="0" borderId="15"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xf>
    <xf numFmtId="58" fontId="4" fillId="0" borderId="0" xfId="0" applyNumberFormat="1" applyFont="1" applyFill="1" applyAlignment="1">
      <alignment horizontal="distributed" vertical="center"/>
    </xf>
    <xf numFmtId="0" fontId="3" fillId="0" borderId="12" xfId="0" applyFont="1" applyFill="1" applyBorder="1" applyAlignment="1">
      <alignment vertical="center"/>
    </xf>
    <xf numFmtId="0" fontId="3" fillId="0" borderId="15" xfId="0" applyFont="1" applyFill="1" applyBorder="1" applyAlignment="1">
      <alignment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2" xfId="0" applyFont="1" applyBorder="1" applyAlignment="1">
      <alignment/>
    </xf>
    <xf numFmtId="0" fontId="7" fillId="0" borderId="0" xfId="0" applyFont="1" applyBorder="1" applyAlignment="1">
      <alignment/>
    </xf>
    <xf numFmtId="0" fontId="7" fillId="0" borderId="0" xfId="0" applyFont="1" applyAlignment="1">
      <alignment horizontal="right" vertical="top"/>
    </xf>
    <xf numFmtId="0" fontId="17" fillId="0" borderId="0" xfId="0" applyFont="1" applyBorder="1" applyAlignment="1">
      <alignment vertical="center"/>
    </xf>
    <xf numFmtId="0" fontId="18" fillId="0" borderId="0" xfId="0" applyFont="1" applyAlignment="1">
      <alignment vertical="center"/>
    </xf>
    <xf numFmtId="0" fontId="0" fillId="0" borderId="0" xfId="0" applyAlignment="1">
      <alignment vertical="center"/>
    </xf>
    <xf numFmtId="0" fontId="0" fillId="0" borderId="0" xfId="0" applyAlignment="1">
      <alignment horizontal="left" vertical="center" wrapText="1"/>
    </xf>
    <xf numFmtId="0" fontId="0" fillId="0" borderId="0" xfId="0" applyAlignment="1">
      <alignment horizontal="left" vertical="center"/>
    </xf>
    <xf numFmtId="0" fontId="0" fillId="0" borderId="0" xfId="0" applyBorder="1" applyAlignment="1">
      <alignment vertical="center"/>
    </xf>
    <xf numFmtId="0" fontId="21"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xf>
    <xf numFmtId="0" fontId="22" fillId="0" borderId="0" xfId="0" applyFont="1" applyAlignment="1">
      <alignment horizontal="right" vertical="top"/>
    </xf>
    <xf numFmtId="0" fontId="22" fillId="0" borderId="0" xfId="0" applyFont="1" applyAlignment="1">
      <alignment vertical="top" wrapText="1"/>
    </xf>
    <xf numFmtId="0" fontId="22" fillId="0" borderId="0" xfId="0" applyFont="1" applyAlignment="1">
      <alignment vertical="distributed" wrapText="1"/>
    </xf>
    <xf numFmtId="0" fontId="22" fillId="0" borderId="40" xfId="0" applyFont="1" applyBorder="1" applyAlignment="1">
      <alignment/>
    </xf>
    <xf numFmtId="0" fontId="2" fillId="0" borderId="40" xfId="0" applyFont="1" applyBorder="1" applyAlignment="1">
      <alignment vertical="center"/>
    </xf>
    <xf numFmtId="0" fontId="2" fillId="0" borderId="40" xfId="0" applyFont="1" applyBorder="1" applyAlignment="1">
      <alignment horizontal="right" vertical="center"/>
    </xf>
    <xf numFmtId="0" fontId="18" fillId="0" borderId="0" xfId="0" applyFont="1" applyAlignment="1">
      <alignment/>
    </xf>
    <xf numFmtId="0" fontId="18" fillId="0" borderId="0" xfId="0" applyFont="1" applyAlignment="1">
      <alignment/>
    </xf>
    <xf numFmtId="58" fontId="22" fillId="0" borderId="0" xfId="0" applyNumberFormat="1" applyFont="1" applyAlignment="1">
      <alignment horizontal="distributed" vertical="center"/>
    </xf>
    <xf numFmtId="0" fontId="24" fillId="0" borderId="0" xfId="0" applyFont="1" applyAlignment="1">
      <alignment vertical="center"/>
    </xf>
    <xf numFmtId="0" fontId="24" fillId="0" borderId="20" xfId="0" applyFont="1" applyBorder="1" applyAlignment="1">
      <alignment horizontal="center" vertical="center" wrapText="1"/>
    </xf>
    <xf numFmtId="0" fontId="18" fillId="0" borderId="0" xfId="0" applyFont="1" applyBorder="1" applyAlignment="1">
      <alignment horizontal="center" vertical="center" wrapText="1"/>
    </xf>
    <xf numFmtId="0" fontId="22" fillId="0" borderId="0" xfId="0" applyFont="1" applyBorder="1" applyAlignment="1">
      <alignment horizontal="center" vertical="center"/>
    </xf>
    <xf numFmtId="0" fontId="27" fillId="0" borderId="0" xfId="0" applyFont="1" applyAlignment="1">
      <alignment vertical="center"/>
    </xf>
    <xf numFmtId="0" fontId="28" fillId="0" borderId="0" xfId="0" applyFont="1" applyAlignment="1">
      <alignment/>
    </xf>
    <xf numFmtId="0" fontId="28" fillId="0" borderId="0" xfId="0" applyFont="1" applyAlignment="1">
      <alignment vertical="center"/>
    </xf>
    <xf numFmtId="0" fontId="28" fillId="0" borderId="0" xfId="0" applyFont="1" applyAlignment="1">
      <alignment horizontal="right" vertical="top"/>
    </xf>
    <xf numFmtId="0" fontId="28" fillId="0" borderId="0" xfId="0" applyFont="1" applyAlignment="1">
      <alignment horizontal="right" vertical="center"/>
    </xf>
    <xf numFmtId="0" fontId="27" fillId="0" borderId="10" xfId="0" applyFont="1" applyBorder="1" applyAlignment="1">
      <alignment vertical="center"/>
    </xf>
    <xf numFmtId="0" fontId="22" fillId="0" borderId="10" xfId="0" applyFont="1" applyBorder="1" applyAlignment="1">
      <alignment vertical="center"/>
    </xf>
    <xf numFmtId="0" fontId="27" fillId="0" borderId="0" xfId="0" applyFont="1" applyAlignment="1">
      <alignment horizontal="right" vertical="center"/>
    </xf>
    <xf numFmtId="0" fontId="22" fillId="0" borderId="0" xfId="0" applyFont="1" applyBorder="1" applyAlignment="1">
      <alignment vertical="center"/>
    </xf>
    <xf numFmtId="58" fontId="24" fillId="0" borderId="0" xfId="0" applyNumberFormat="1" applyFont="1" applyAlignment="1">
      <alignment horizontal="left" vertical="center"/>
    </xf>
    <xf numFmtId="58" fontId="24" fillId="0" borderId="0" xfId="0" applyNumberFormat="1" applyFont="1" applyAlignment="1">
      <alignment horizontal="distributed" vertical="center"/>
    </xf>
    <xf numFmtId="0" fontId="21" fillId="0" borderId="0" xfId="0" applyFont="1" applyAlignment="1">
      <alignment vertical="center"/>
    </xf>
    <xf numFmtId="0" fontId="18" fillId="0" borderId="0" xfId="0" applyFont="1" applyAlignment="1">
      <alignment horizontal="right" vertical="center"/>
    </xf>
    <xf numFmtId="0" fontId="22" fillId="0" borderId="0" xfId="0" applyFont="1" applyAlignment="1">
      <alignment horizontal="left" vertical="center"/>
    </xf>
    <xf numFmtId="0" fontId="0" fillId="0" borderId="0" xfId="0" applyAlignment="1">
      <alignment horizontal="right" vertical="center"/>
    </xf>
    <xf numFmtId="0" fontId="3" fillId="0" borderId="10" xfId="0" applyFont="1" applyFill="1" applyBorder="1" applyAlignment="1">
      <alignment vertical="center"/>
    </xf>
    <xf numFmtId="58" fontId="7" fillId="0" borderId="0" xfId="0" applyNumberFormat="1" applyFont="1" applyAlignment="1">
      <alignment horizontal="distributed" vertical="center"/>
    </xf>
    <xf numFmtId="0" fontId="7" fillId="0" borderId="0" xfId="0" applyFont="1" applyBorder="1" applyAlignment="1">
      <alignment horizontal="left" vertical="center" wrapText="1"/>
    </xf>
    <xf numFmtId="0" fontId="7" fillId="0" borderId="0" xfId="0" applyFont="1" applyAlignment="1">
      <alignment vertical="center" wrapText="1"/>
    </xf>
    <xf numFmtId="58" fontId="7" fillId="0" borderId="0" xfId="0" applyNumberFormat="1" applyFont="1" applyAlignment="1">
      <alignment vertical="center" wrapText="1"/>
    </xf>
    <xf numFmtId="0" fontId="7" fillId="0" borderId="0" xfId="0" applyFont="1" applyBorder="1" applyAlignment="1">
      <alignment vertical="center" wrapText="1"/>
    </xf>
    <xf numFmtId="0" fontId="18" fillId="0" borderId="0" xfId="0" applyFont="1" applyBorder="1" applyAlignment="1">
      <alignment vertical="center"/>
    </xf>
    <xf numFmtId="0" fontId="7" fillId="0" borderId="0" xfId="0" applyFont="1" applyFill="1" applyAlignment="1">
      <alignment horizontal="left" vertical="center"/>
    </xf>
    <xf numFmtId="58" fontId="7" fillId="0" borderId="0" xfId="0" applyNumberFormat="1" applyFont="1" applyFill="1" applyAlignment="1">
      <alignment horizontal="left" vertical="center"/>
    </xf>
    <xf numFmtId="58" fontId="7" fillId="0" borderId="0" xfId="0" applyNumberFormat="1" applyFont="1" applyFill="1" applyAlignment="1">
      <alignment vertical="center"/>
    </xf>
    <xf numFmtId="0" fontId="7" fillId="0" borderId="0" xfId="0" applyFont="1" applyFill="1" applyAlignment="1">
      <alignment horizontal="center" vertical="center"/>
    </xf>
    <xf numFmtId="58" fontId="7" fillId="0" borderId="0" xfId="0" applyNumberFormat="1" applyFont="1" applyFill="1" applyAlignment="1">
      <alignment vertical="center" wrapText="1"/>
    </xf>
    <xf numFmtId="6" fontId="7" fillId="0" borderId="0" xfId="52" applyNumberFormat="1" applyFont="1" applyAlignment="1">
      <alignment horizontal="left" vertical="center"/>
    </xf>
    <xf numFmtId="0" fontId="7" fillId="0" borderId="0" xfId="0" applyFont="1" applyFill="1" applyAlignment="1">
      <alignment vertical="top" wrapText="1"/>
    </xf>
    <xf numFmtId="58" fontId="7" fillId="0" borderId="0" xfId="0" applyNumberFormat="1" applyFont="1" applyBorder="1" applyAlignment="1">
      <alignment vertical="center"/>
    </xf>
    <xf numFmtId="58" fontId="7" fillId="0" borderId="0" xfId="0" applyNumberFormat="1" applyFont="1" applyBorder="1" applyAlignment="1">
      <alignment vertical="center" wrapText="1"/>
    </xf>
    <xf numFmtId="58" fontId="9" fillId="0" borderId="0" xfId="0" applyNumberFormat="1" applyFont="1" applyBorder="1" applyAlignment="1">
      <alignment vertical="center"/>
    </xf>
    <xf numFmtId="0" fontId="11" fillId="0" borderId="41" xfId="0" applyFont="1" applyBorder="1" applyAlignment="1">
      <alignment vertical="center"/>
    </xf>
    <xf numFmtId="58" fontId="11" fillId="0" borderId="42" xfId="0" applyNumberFormat="1" applyFont="1" applyBorder="1" applyAlignment="1">
      <alignment vertical="center"/>
    </xf>
    <xf numFmtId="58" fontId="11" fillId="0" borderId="43" xfId="0" applyNumberFormat="1" applyFont="1" applyBorder="1" applyAlignment="1">
      <alignment vertical="center"/>
    </xf>
    <xf numFmtId="58" fontId="11" fillId="0" borderId="0" xfId="0" applyNumberFormat="1" applyFont="1" applyBorder="1" applyAlignment="1">
      <alignment vertical="center"/>
    </xf>
    <xf numFmtId="58" fontId="11" fillId="0" borderId="0" xfId="0" applyNumberFormat="1" applyFont="1" applyAlignment="1">
      <alignment vertical="center"/>
    </xf>
    <xf numFmtId="0" fontId="11" fillId="0" borderId="44" xfId="0" applyFont="1" applyBorder="1" applyAlignment="1">
      <alignment vertical="center"/>
    </xf>
    <xf numFmtId="0" fontId="11" fillId="0" borderId="0" xfId="0" applyFont="1" applyBorder="1" applyAlignment="1">
      <alignment vertical="center"/>
    </xf>
    <xf numFmtId="58" fontId="11" fillId="0" borderId="45" xfId="0" applyNumberFormat="1" applyFont="1" applyBorder="1" applyAlignment="1">
      <alignment vertical="center"/>
    </xf>
    <xf numFmtId="58" fontId="11" fillId="0" borderId="40" xfId="0" applyNumberFormat="1" applyFont="1" applyBorder="1" applyAlignment="1">
      <alignment vertical="center"/>
    </xf>
    <xf numFmtId="0" fontId="11" fillId="0" borderId="40" xfId="0" applyFont="1" applyBorder="1" applyAlignment="1">
      <alignment vertical="center"/>
    </xf>
    <xf numFmtId="0" fontId="25" fillId="0" borderId="0" xfId="0" applyFont="1" applyAlignment="1">
      <alignment vertical="center"/>
    </xf>
    <xf numFmtId="0" fontId="11" fillId="0" borderId="46" xfId="0" applyFont="1" applyBorder="1" applyAlignment="1">
      <alignment vertical="center"/>
    </xf>
    <xf numFmtId="58" fontId="11" fillId="0" borderId="47" xfId="0" applyNumberFormat="1" applyFont="1" applyBorder="1" applyAlignment="1">
      <alignment vertical="center"/>
    </xf>
    <xf numFmtId="58" fontId="7" fillId="0" borderId="0" xfId="0" applyNumberFormat="1" applyFont="1" applyAlignment="1">
      <alignment vertical="center"/>
    </xf>
    <xf numFmtId="58" fontId="7" fillId="0" borderId="41" xfId="0" applyNumberFormat="1" applyFont="1" applyBorder="1" applyAlignment="1">
      <alignment vertical="center"/>
    </xf>
    <xf numFmtId="58" fontId="7" fillId="0" borderId="42" xfId="0" applyNumberFormat="1" applyFont="1" applyBorder="1" applyAlignment="1">
      <alignment vertical="center"/>
    </xf>
    <xf numFmtId="58" fontId="7" fillId="0" borderId="42" xfId="0" applyNumberFormat="1" applyFont="1" applyBorder="1" applyAlignment="1">
      <alignment vertical="center" wrapText="1"/>
    </xf>
    <xf numFmtId="58" fontId="7" fillId="0" borderId="43" xfId="0" applyNumberFormat="1" applyFont="1" applyBorder="1" applyAlignment="1">
      <alignment vertical="center" wrapText="1"/>
    </xf>
    <xf numFmtId="58" fontId="7" fillId="0" borderId="44" xfId="0" applyNumberFormat="1" applyFont="1" applyBorder="1" applyAlignment="1">
      <alignment vertical="center"/>
    </xf>
    <xf numFmtId="58" fontId="7" fillId="0" borderId="45" xfId="0" applyNumberFormat="1" applyFont="1" applyBorder="1" applyAlignment="1">
      <alignment vertical="center" wrapText="1"/>
    </xf>
    <xf numFmtId="58" fontId="7" fillId="0" borderId="46" xfId="0" applyNumberFormat="1" applyFont="1" applyBorder="1" applyAlignment="1">
      <alignment vertical="center"/>
    </xf>
    <xf numFmtId="58" fontId="7" fillId="0" borderId="40" xfId="0" applyNumberFormat="1" applyFont="1" applyBorder="1" applyAlignment="1">
      <alignment vertical="center"/>
    </xf>
    <xf numFmtId="58" fontId="7" fillId="0" borderId="40" xfId="0" applyNumberFormat="1" applyFont="1" applyBorder="1" applyAlignment="1">
      <alignment vertical="center" wrapText="1"/>
    </xf>
    <xf numFmtId="58" fontId="7" fillId="0" borderId="47" xfId="0" applyNumberFormat="1" applyFont="1" applyBorder="1" applyAlignment="1">
      <alignment vertical="center" wrapText="1"/>
    </xf>
    <xf numFmtId="58" fontId="7" fillId="0" borderId="0" xfId="0" applyNumberFormat="1" applyFont="1" applyBorder="1" applyAlignment="1">
      <alignment vertical="center" textRotation="255"/>
    </xf>
    <xf numFmtId="58" fontId="7" fillId="0" borderId="48" xfId="0" applyNumberFormat="1" applyFont="1" applyBorder="1" applyAlignment="1">
      <alignment vertical="center" wrapText="1"/>
    </xf>
    <xf numFmtId="58" fontId="7" fillId="0" borderId="45" xfId="0" applyNumberFormat="1" applyFont="1" applyBorder="1" applyAlignment="1">
      <alignment vertical="center"/>
    </xf>
    <xf numFmtId="58" fontId="7" fillId="0" borderId="49" xfId="0" applyNumberFormat="1" applyFont="1" applyBorder="1" applyAlignment="1">
      <alignment vertical="center" wrapText="1"/>
    </xf>
    <xf numFmtId="58" fontId="7" fillId="0" borderId="50" xfId="0" applyNumberFormat="1" applyFont="1" applyBorder="1" applyAlignment="1">
      <alignment vertical="center" wrapText="1"/>
    </xf>
    <xf numFmtId="58" fontId="7" fillId="0" borderId="0" xfId="0" applyNumberFormat="1" applyFont="1" applyFill="1" applyBorder="1" applyAlignment="1">
      <alignment vertical="center"/>
    </xf>
    <xf numFmtId="58" fontId="4" fillId="0" borderId="0" xfId="0" applyNumberFormat="1" applyFont="1" applyAlignment="1">
      <alignment vertical="center"/>
    </xf>
    <xf numFmtId="0" fontId="18" fillId="0" borderId="0" xfId="0" applyFont="1" applyAlignment="1">
      <alignment horizontal="center"/>
    </xf>
    <xf numFmtId="0" fontId="18" fillId="0" borderId="0" xfId="0" applyFont="1" applyAlignment="1">
      <alignment shrinkToFit="1"/>
    </xf>
    <xf numFmtId="0" fontId="18" fillId="0" borderId="0" xfId="0" applyFont="1" applyAlignment="1">
      <alignment horizontal="left"/>
    </xf>
    <xf numFmtId="0" fontId="18" fillId="0" borderId="0" xfId="0" applyFont="1" applyAlignment="1">
      <alignment horizontal="right"/>
    </xf>
    <xf numFmtId="58" fontId="18" fillId="0" borderId="0" xfId="0" applyNumberFormat="1" applyFont="1" applyAlignment="1">
      <alignment/>
    </xf>
    <xf numFmtId="58" fontId="18" fillId="0" borderId="0" xfId="0" applyNumberFormat="1" applyFont="1" applyAlignment="1">
      <alignment horizontal="right"/>
    </xf>
    <xf numFmtId="0" fontId="18" fillId="0" borderId="0" xfId="0" applyFont="1" applyBorder="1" applyAlignment="1">
      <alignment vertical="center" wrapText="1"/>
    </xf>
    <xf numFmtId="58" fontId="9" fillId="34" borderId="25" xfId="0" applyNumberFormat="1" applyFont="1" applyFill="1" applyBorder="1" applyAlignment="1">
      <alignment vertical="center"/>
    </xf>
    <xf numFmtId="58" fontId="9" fillId="34" borderId="28" xfId="0" applyNumberFormat="1" applyFont="1" applyFill="1" applyBorder="1" applyAlignment="1">
      <alignment vertical="center"/>
    </xf>
    <xf numFmtId="0" fontId="0" fillId="0" borderId="10" xfId="0" applyBorder="1" applyAlignment="1">
      <alignment/>
    </xf>
    <xf numFmtId="0" fontId="0" fillId="0" borderId="0" xfId="0" applyBorder="1" applyAlignment="1">
      <alignment/>
    </xf>
    <xf numFmtId="0" fontId="0" fillId="0" borderId="0" xfId="0" applyAlignment="1">
      <alignment horizontal="distributed"/>
    </xf>
    <xf numFmtId="0" fontId="0" fillId="0" borderId="0" xfId="0" applyAlignment="1">
      <alignment horizontal="center"/>
    </xf>
    <xf numFmtId="0" fontId="13" fillId="0" borderId="0" xfId="0" applyFont="1" applyAlignment="1">
      <alignment vertical="distributed" wrapText="1"/>
    </xf>
    <xf numFmtId="0" fontId="0" fillId="0" borderId="0" xfId="0" applyAlignment="1">
      <alignment vertical="top" wrapText="1"/>
    </xf>
    <xf numFmtId="0" fontId="0" fillId="0" borderId="12" xfId="0" applyBorder="1" applyAlignment="1">
      <alignment/>
    </xf>
    <xf numFmtId="0" fontId="0" fillId="0" borderId="0" xfId="0" applyBorder="1" applyAlignment="1">
      <alignment/>
    </xf>
    <xf numFmtId="0" fontId="0" fillId="0" borderId="19" xfId="0" applyBorder="1" applyAlignment="1">
      <alignment/>
    </xf>
    <xf numFmtId="0" fontId="0" fillId="0" borderId="17" xfId="0" applyBorder="1" applyAlignment="1">
      <alignment/>
    </xf>
    <xf numFmtId="0" fontId="0" fillId="0" borderId="18" xfId="0" applyBorder="1" applyAlignment="1">
      <alignment/>
    </xf>
    <xf numFmtId="0" fontId="0" fillId="0" borderId="13" xfId="0" applyBorder="1" applyAlignment="1">
      <alignment/>
    </xf>
    <xf numFmtId="0" fontId="0" fillId="0" borderId="10" xfId="0" applyBorder="1" applyAlignment="1">
      <alignment/>
    </xf>
    <xf numFmtId="0" fontId="34" fillId="0" borderId="13" xfId="0" applyFont="1" applyBorder="1" applyAlignment="1">
      <alignment vertical="center"/>
    </xf>
    <xf numFmtId="0" fontId="34" fillId="0" borderId="10" xfId="0" applyFont="1" applyBorder="1" applyAlignment="1">
      <alignment vertical="center"/>
    </xf>
    <xf numFmtId="0" fontId="34" fillId="0" borderId="16" xfId="0" applyFont="1" applyBorder="1" applyAlignment="1">
      <alignment vertical="center"/>
    </xf>
    <xf numFmtId="0" fontId="10" fillId="0" borderId="0" xfId="0" applyFont="1" applyBorder="1" applyAlignment="1">
      <alignment horizontal="center" vertical="center"/>
    </xf>
    <xf numFmtId="0" fontId="4" fillId="0" borderId="19" xfId="0" applyFont="1" applyBorder="1" applyAlignment="1">
      <alignment horizontal="center" vertical="center"/>
    </xf>
    <xf numFmtId="0" fontId="4" fillId="0" borderId="51" xfId="0" applyFont="1" applyBorder="1" applyAlignment="1">
      <alignment vertical="center"/>
    </xf>
    <xf numFmtId="0" fontId="4" fillId="0" borderId="32" xfId="0" applyFont="1" applyBorder="1" applyAlignment="1">
      <alignment vertical="center"/>
    </xf>
    <xf numFmtId="0" fontId="4" fillId="0" borderId="52" xfId="0" applyFont="1" applyBorder="1" applyAlignment="1">
      <alignment vertical="center"/>
    </xf>
    <xf numFmtId="0" fontId="4" fillId="0" borderId="33" xfId="0" applyFont="1" applyBorder="1" applyAlignment="1">
      <alignment vertical="center"/>
    </xf>
    <xf numFmtId="0" fontId="4" fillId="0" borderId="53" xfId="0" applyFont="1" applyBorder="1" applyAlignment="1">
      <alignment vertical="center"/>
    </xf>
    <xf numFmtId="0" fontId="4" fillId="0" borderId="17" xfId="0" applyFont="1" applyBorder="1" applyAlignment="1">
      <alignment/>
    </xf>
    <xf numFmtId="0" fontId="4" fillId="0" borderId="54" xfId="0" applyFont="1" applyBorder="1" applyAlignment="1">
      <alignment vertical="center"/>
    </xf>
    <xf numFmtId="0" fontId="4" fillId="0" borderId="24" xfId="0" applyFont="1" applyBorder="1" applyAlignment="1">
      <alignment vertical="center"/>
    </xf>
    <xf numFmtId="0" fontId="4" fillId="0" borderId="55" xfId="0" applyFont="1" applyBorder="1" applyAlignment="1">
      <alignment vertical="center"/>
    </xf>
    <xf numFmtId="0" fontId="4" fillId="0" borderId="0" xfId="0" applyFont="1" applyBorder="1" applyAlignment="1">
      <alignment horizontal="left" vertical="distributed" wrapText="1"/>
    </xf>
    <xf numFmtId="0" fontId="14" fillId="0" borderId="17" xfId="0" applyFont="1" applyBorder="1" applyAlignment="1">
      <alignment horizontal="right" vertical="center"/>
    </xf>
    <xf numFmtId="0" fontId="4" fillId="0" borderId="0" xfId="0" applyFont="1" applyBorder="1" applyAlignment="1">
      <alignment/>
    </xf>
    <xf numFmtId="38" fontId="4" fillId="0" borderId="0" xfId="0" applyNumberFormat="1" applyFont="1" applyBorder="1" applyAlignment="1">
      <alignment vertical="center"/>
    </xf>
    <xf numFmtId="38" fontId="4" fillId="0" borderId="0" xfId="52" applyFont="1" applyBorder="1" applyAlignment="1">
      <alignment horizontal="left" vertical="center"/>
    </xf>
    <xf numFmtId="0" fontId="4" fillId="0" borderId="56" xfId="0" applyFont="1" applyBorder="1" applyAlignment="1">
      <alignment vertical="center"/>
    </xf>
    <xf numFmtId="0" fontId="4" fillId="0" borderId="36" xfId="0" applyFont="1" applyBorder="1" applyAlignment="1">
      <alignment vertical="center"/>
    </xf>
    <xf numFmtId="0" fontId="4" fillId="0" borderId="57" xfId="0" applyFont="1" applyBorder="1" applyAlignment="1">
      <alignment vertical="center"/>
    </xf>
    <xf numFmtId="0" fontId="4" fillId="0" borderId="58" xfId="0" applyFont="1" applyBorder="1" applyAlignment="1">
      <alignment vertical="center"/>
    </xf>
    <xf numFmtId="0" fontId="4" fillId="0" borderId="59" xfId="0" applyFont="1" applyBorder="1" applyAlignment="1">
      <alignment vertical="center"/>
    </xf>
    <xf numFmtId="0" fontId="4" fillId="0" borderId="60" xfId="0" applyFont="1" applyBorder="1" applyAlignment="1">
      <alignment vertical="center"/>
    </xf>
    <xf numFmtId="0" fontId="4" fillId="0" borderId="38" xfId="0" applyFont="1" applyBorder="1" applyAlignment="1">
      <alignment horizontal="center" vertical="center"/>
    </xf>
    <xf numFmtId="0" fontId="4" fillId="0" borderId="61" xfId="0" applyFont="1" applyBorder="1" applyAlignment="1">
      <alignment vertical="center"/>
    </xf>
    <xf numFmtId="0" fontId="4" fillId="0" borderId="62" xfId="0" applyFont="1" applyBorder="1" applyAlignment="1">
      <alignment vertical="center"/>
    </xf>
    <xf numFmtId="0" fontId="4" fillId="0" borderId="63" xfId="0" applyFont="1" applyBorder="1" applyAlignment="1">
      <alignment vertical="center"/>
    </xf>
    <xf numFmtId="0" fontId="4" fillId="0" borderId="64" xfId="0" applyFont="1" applyBorder="1" applyAlignment="1">
      <alignment vertical="center"/>
    </xf>
    <xf numFmtId="0" fontId="4" fillId="0" borderId="65" xfId="0" applyFont="1" applyBorder="1" applyAlignment="1">
      <alignment vertical="center"/>
    </xf>
    <xf numFmtId="0" fontId="4" fillId="0" borderId="66" xfId="0" applyFont="1" applyBorder="1" applyAlignment="1">
      <alignment vertical="center"/>
    </xf>
    <xf numFmtId="0" fontId="8" fillId="0" borderId="25" xfId="0" applyFont="1" applyBorder="1" applyAlignment="1">
      <alignment horizontal="left" vertical="center"/>
    </xf>
    <xf numFmtId="0" fontId="0" fillId="0" borderId="0" xfId="0" applyAlignment="1">
      <alignment shrinkToFit="1"/>
    </xf>
    <xf numFmtId="0" fontId="25" fillId="0" borderId="0" xfId="0" applyFont="1" applyAlignment="1">
      <alignment/>
    </xf>
    <xf numFmtId="0" fontId="25" fillId="0" borderId="0" xfId="0" applyFont="1" applyAlignment="1">
      <alignment/>
    </xf>
    <xf numFmtId="0" fontId="0" fillId="0" borderId="19" xfId="0" applyBorder="1" applyAlignment="1">
      <alignment vertical="center"/>
    </xf>
    <xf numFmtId="0" fontId="0" fillId="0" borderId="17" xfId="0" applyBorder="1" applyAlignment="1">
      <alignment vertical="center"/>
    </xf>
    <xf numFmtId="0" fontId="0" fillId="0" borderId="12" xfId="0" applyBorder="1" applyAlignment="1">
      <alignment/>
    </xf>
    <xf numFmtId="0" fontId="0" fillId="0" borderId="15" xfId="0" applyBorder="1" applyAlignment="1">
      <alignment/>
    </xf>
    <xf numFmtId="0" fontId="0" fillId="0" borderId="13" xfId="0" applyBorder="1" applyAlignment="1">
      <alignment/>
    </xf>
    <xf numFmtId="0" fontId="0" fillId="0" borderId="16" xfId="0" applyBorder="1" applyAlignment="1">
      <alignment/>
    </xf>
    <xf numFmtId="0" fontId="37" fillId="0" borderId="0" xfId="0" applyFont="1" applyAlignment="1">
      <alignment vertical="center"/>
    </xf>
    <xf numFmtId="0" fontId="37" fillId="0" borderId="0" xfId="0" applyFont="1" applyAlignment="1">
      <alignment horizontal="center" vertical="center"/>
    </xf>
    <xf numFmtId="58" fontId="37" fillId="0" borderId="0" xfId="0" applyNumberFormat="1" applyFont="1" applyFill="1" applyAlignment="1">
      <alignment horizontal="distributed" vertical="center"/>
    </xf>
    <xf numFmtId="58" fontId="37" fillId="0" borderId="0" xfId="0" applyNumberFormat="1" applyFont="1" applyFill="1" applyAlignment="1">
      <alignment vertical="center"/>
    </xf>
    <xf numFmtId="0" fontId="37" fillId="0" borderId="0" xfId="0" applyFont="1" applyFill="1" applyAlignment="1">
      <alignment horizontal="left" vertical="center"/>
    </xf>
    <xf numFmtId="0" fontId="37" fillId="0" borderId="0" xfId="0" applyFont="1" applyFill="1" applyAlignment="1">
      <alignment horizontal="center" vertical="center"/>
    </xf>
    <xf numFmtId="0" fontId="37" fillId="0" borderId="0" xfId="0" applyFont="1" applyAlignment="1">
      <alignment horizontal="left" vertical="center"/>
    </xf>
    <xf numFmtId="201" fontId="37" fillId="0" borderId="0" xfId="0" applyNumberFormat="1" applyFont="1" applyAlignment="1">
      <alignment vertical="center"/>
    </xf>
    <xf numFmtId="0" fontId="37" fillId="0" borderId="0" xfId="0" applyFont="1" applyFill="1" applyAlignment="1">
      <alignment vertical="center"/>
    </xf>
    <xf numFmtId="0" fontId="38" fillId="0" borderId="0" xfId="0" applyFont="1" applyAlignment="1">
      <alignment vertical="center"/>
    </xf>
    <xf numFmtId="0" fontId="7" fillId="35" borderId="0" xfId="0" applyFont="1" applyFill="1" applyAlignment="1">
      <alignment vertical="center"/>
    </xf>
    <xf numFmtId="58" fontId="7" fillId="35" borderId="0" xfId="0" applyNumberFormat="1" applyFont="1" applyFill="1" applyAlignment="1">
      <alignment vertical="center" wrapText="1"/>
    </xf>
    <xf numFmtId="0" fontId="7" fillId="0" borderId="12" xfId="0" applyFont="1" applyBorder="1" applyAlignment="1">
      <alignment vertical="top"/>
    </xf>
    <xf numFmtId="0" fontId="7" fillId="0" borderId="10" xfId="0" applyFont="1" applyFill="1" applyBorder="1" applyAlignment="1">
      <alignment vertical="center"/>
    </xf>
    <xf numFmtId="0" fontId="7" fillId="0" borderId="0" xfId="0" applyFont="1" applyFill="1" applyAlignment="1">
      <alignment/>
    </xf>
    <xf numFmtId="0" fontId="0" fillId="0" borderId="0" xfId="0" applyAlignment="1">
      <alignment horizontal="left"/>
    </xf>
    <xf numFmtId="0" fontId="0" fillId="0" borderId="0" xfId="0" applyAlignment="1">
      <alignment vertical="center" wrapText="1"/>
    </xf>
    <xf numFmtId="0" fontId="7" fillId="0" borderId="10" xfId="0" applyFont="1" applyBorder="1" applyAlignment="1">
      <alignment horizontal="right" vertical="center" shrinkToFit="1"/>
    </xf>
    <xf numFmtId="0" fontId="7" fillId="0" borderId="16" xfId="0" applyFont="1" applyBorder="1" applyAlignment="1">
      <alignment horizontal="right" vertical="center" shrinkToFit="1"/>
    </xf>
    <xf numFmtId="0" fontId="7" fillId="0" borderId="13" xfId="0" applyFont="1" applyBorder="1" applyAlignment="1">
      <alignment horizontal="left" vertical="center" shrinkToFit="1"/>
    </xf>
    <xf numFmtId="0" fontId="7" fillId="0" borderId="10" xfId="0" applyFont="1" applyBorder="1" applyAlignment="1">
      <alignment horizontal="left" vertical="center" shrinkToFit="1"/>
    </xf>
    <xf numFmtId="0" fontId="7" fillId="0" borderId="19" xfId="0" applyFont="1" applyBorder="1" applyAlignment="1">
      <alignment horizontal="center" vertical="center" shrinkToFit="1"/>
    </xf>
    <xf numFmtId="0" fontId="7" fillId="0" borderId="17"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3"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6" xfId="0" applyFont="1" applyBorder="1" applyAlignment="1">
      <alignment horizontal="center" vertical="center" shrinkToFit="1"/>
    </xf>
    <xf numFmtId="0" fontId="7" fillId="0" borderId="19" xfId="0" applyFont="1" applyBorder="1" applyAlignment="1">
      <alignment horizontal="left" vertical="center" shrinkToFit="1"/>
    </xf>
    <xf numFmtId="0" fontId="7" fillId="0" borderId="17" xfId="0" applyFont="1" applyBorder="1" applyAlignment="1">
      <alignment horizontal="left" vertical="center" shrinkToFit="1"/>
    </xf>
    <xf numFmtId="0" fontId="7" fillId="0" borderId="18" xfId="0" applyFont="1" applyBorder="1" applyAlignment="1">
      <alignment horizontal="left" vertical="center" shrinkToFit="1"/>
    </xf>
    <xf numFmtId="0" fontId="7" fillId="0" borderId="19" xfId="0" applyFont="1" applyBorder="1" applyAlignment="1">
      <alignment vertical="center" shrinkToFit="1"/>
    </xf>
    <xf numFmtId="0" fontId="7" fillId="0" borderId="17" xfId="0" applyFont="1" applyBorder="1" applyAlignment="1">
      <alignment vertical="center" shrinkToFit="1"/>
    </xf>
    <xf numFmtId="0" fontId="7" fillId="0" borderId="18" xfId="0" applyFont="1" applyBorder="1" applyAlignment="1">
      <alignment vertical="center" shrinkToFit="1"/>
    </xf>
    <xf numFmtId="0" fontId="7" fillId="0" borderId="0" xfId="0" applyFont="1" applyAlignment="1">
      <alignment horizontal="distributed" vertical="center"/>
    </xf>
    <xf numFmtId="0" fontId="5" fillId="0" borderId="0" xfId="0" applyFont="1" applyAlignment="1">
      <alignment horizontal="distributed" vertical="center"/>
    </xf>
    <xf numFmtId="0" fontId="3" fillId="0" borderId="0" xfId="0" applyFont="1" applyAlignment="1">
      <alignment horizontal="center" vertical="center"/>
    </xf>
    <xf numFmtId="0" fontId="7" fillId="0" borderId="0" xfId="0" applyFont="1" applyAlignment="1">
      <alignment horizontal="center" vertical="center"/>
    </xf>
    <xf numFmtId="0" fontId="7" fillId="0" borderId="20" xfId="0" applyFont="1" applyBorder="1" applyAlignment="1">
      <alignment horizontal="center" vertical="center"/>
    </xf>
    <xf numFmtId="0" fontId="7" fillId="0" borderId="14" xfId="0" applyFont="1" applyBorder="1" applyAlignment="1">
      <alignment horizontal="center" vertical="center"/>
    </xf>
    <xf numFmtId="0" fontId="7" fillId="0" borderId="21" xfId="0" applyFont="1" applyBorder="1" applyAlignment="1">
      <alignment horizontal="center" vertical="center"/>
    </xf>
    <xf numFmtId="0" fontId="7" fillId="0" borderId="19"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0" fontId="7" fillId="0" borderId="12" xfId="0" applyFont="1" applyBorder="1" applyAlignment="1">
      <alignment horizontal="center" vertical="center"/>
    </xf>
    <xf numFmtId="0" fontId="7" fillId="0" borderId="0" xfId="0" applyFont="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0"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left" vertical="center"/>
    </xf>
    <xf numFmtId="0" fontId="7" fillId="0" borderId="18" xfId="0" applyFont="1" applyBorder="1" applyAlignment="1">
      <alignment horizontal="left" vertical="center"/>
    </xf>
    <xf numFmtId="0" fontId="7" fillId="0" borderId="0" xfId="0" applyFont="1" applyBorder="1" applyAlignment="1">
      <alignment vertical="top" wrapText="1"/>
    </xf>
    <xf numFmtId="0" fontId="7" fillId="0" borderId="15" xfId="0" applyFont="1" applyBorder="1" applyAlignment="1">
      <alignment vertical="top" wrapText="1"/>
    </xf>
    <xf numFmtId="0" fontId="9" fillId="0" borderId="0" xfId="0" applyFont="1" applyAlignment="1">
      <alignment horizontal="distributed" vertical="center"/>
    </xf>
    <xf numFmtId="0" fontId="4" fillId="0" borderId="0" xfId="0" applyFont="1" applyAlignment="1">
      <alignment horizontal="center" vertical="center"/>
    </xf>
    <xf numFmtId="58" fontId="7" fillId="0" borderId="0" xfId="0" applyNumberFormat="1" applyFont="1" applyAlignment="1">
      <alignment horizontal="distributed" vertical="center"/>
    </xf>
    <xf numFmtId="0" fontId="7" fillId="0" borderId="0" xfId="0" applyFont="1" applyAlignment="1">
      <alignment horizontal="right" vertical="center" wrapText="1"/>
    </xf>
    <xf numFmtId="0" fontId="8" fillId="0" borderId="10" xfId="0" applyFont="1" applyFill="1" applyBorder="1" applyAlignment="1">
      <alignment horizontal="center"/>
    </xf>
    <xf numFmtId="0" fontId="7" fillId="0" borderId="0" xfId="0" applyFont="1" applyAlignment="1">
      <alignment horizontal="left" vertical="center"/>
    </xf>
    <xf numFmtId="0" fontId="7" fillId="0" borderId="10" xfId="0" applyFont="1" applyFill="1" applyBorder="1" applyAlignment="1">
      <alignment horizontal="right" vertical="center"/>
    </xf>
    <xf numFmtId="58" fontId="7" fillId="0" borderId="0" xfId="0" applyNumberFormat="1" applyFont="1" applyFill="1" applyAlignment="1">
      <alignment horizontal="distributed" vertical="center"/>
    </xf>
    <xf numFmtId="0" fontId="5" fillId="0" borderId="0" xfId="0" applyFont="1" applyAlignment="1">
      <alignment horizontal="center" vertical="center"/>
    </xf>
    <xf numFmtId="0" fontId="7" fillId="0" borderId="0" xfId="0" applyFont="1" applyAlignment="1">
      <alignment horizontal="left" vertical="top" wrapText="1"/>
    </xf>
    <xf numFmtId="0" fontId="10" fillId="0" borderId="0" xfId="0" applyFont="1" applyAlignment="1">
      <alignment horizontal="center" vertical="center"/>
    </xf>
    <xf numFmtId="0" fontId="7" fillId="0" borderId="0" xfId="0" applyFont="1" applyAlignment="1">
      <alignment horizontal="right" vertical="top"/>
    </xf>
    <xf numFmtId="0" fontId="0" fillId="0" borderId="0" xfId="0" applyAlignment="1">
      <alignment horizontal="left" vertical="center"/>
    </xf>
    <xf numFmtId="0" fontId="0" fillId="0" borderId="0" xfId="0" applyAlignment="1">
      <alignment/>
    </xf>
    <xf numFmtId="0" fontId="0" fillId="0" borderId="12" xfId="0" applyBorder="1" applyAlignment="1">
      <alignment vertical="center"/>
    </xf>
    <xf numFmtId="0" fontId="0" fillId="0" borderId="0" xfId="0" applyBorder="1" applyAlignment="1">
      <alignment vertical="center"/>
    </xf>
    <xf numFmtId="0" fontId="0" fillId="0" borderId="12" xfId="0" applyFont="1" applyBorder="1" applyAlignment="1">
      <alignment vertical="center"/>
    </xf>
    <xf numFmtId="0" fontId="0" fillId="0" borderId="0" xfId="0" applyFont="1" applyBorder="1" applyAlignment="1">
      <alignment vertical="center"/>
    </xf>
    <xf numFmtId="0" fontId="0" fillId="0" borderId="15" xfId="0" applyFont="1" applyBorder="1" applyAlignment="1">
      <alignment vertical="center"/>
    </xf>
    <xf numFmtId="0" fontId="0" fillId="0" borderId="12" xfId="0" applyBorder="1" applyAlignment="1">
      <alignment horizontal="left" vertical="top" wrapText="1"/>
    </xf>
    <xf numFmtId="0" fontId="0" fillId="0" borderId="0" xfId="0" applyBorder="1" applyAlignment="1">
      <alignment horizontal="left" vertical="top" wrapText="1"/>
    </xf>
    <xf numFmtId="0" fontId="0" fillId="0" borderId="15" xfId="0" applyBorder="1" applyAlignment="1">
      <alignment horizontal="left" vertical="top" wrapText="1"/>
    </xf>
    <xf numFmtId="0" fontId="0" fillId="0" borderId="0" xfId="0" applyAlignment="1">
      <alignment/>
    </xf>
    <xf numFmtId="0" fontId="0" fillId="0" borderId="20"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20" xfId="0" applyBorder="1" applyAlignment="1">
      <alignment horizontal="left" vertical="center" shrinkToFit="1"/>
    </xf>
    <xf numFmtId="0" fontId="0" fillId="0" borderId="14" xfId="0" applyBorder="1" applyAlignment="1">
      <alignment horizontal="left" vertical="center" shrinkToFit="1"/>
    </xf>
    <xf numFmtId="0" fontId="0" fillId="0" borderId="21" xfId="0" applyBorder="1" applyAlignment="1">
      <alignment horizontal="left" vertical="center" shrinkToFit="1"/>
    </xf>
    <xf numFmtId="0" fontId="3" fillId="0" borderId="0" xfId="0" applyFont="1" applyAlignment="1">
      <alignment horizontal="left" vertical="distributed" wrapText="1"/>
    </xf>
    <xf numFmtId="58" fontId="3" fillId="0" borderId="0" xfId="0" applyNumberFormat="1" applyFont="1" applyAlignment="1">
      <alignment horizontal="right" vertical="center" wrapText="1"/>
    </xf>
    <xf numFmtId="0" fontId="0" fillId="0" borderId="0" xfId="0" applyAlignment="1">
      <alignment horizontal="distributed"/>
    </xf>
    <xf numFmtId="0" fontId="0" fillId="0" borderId="0" xfId="0" applyAlignment="1">
      <alignment horizontal="left"/>
    </xf>
    <xf numFmtId="0" fontId="33"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4" fillId="0" borderId="0" xfId="0" applyFont="1" applyBorder="1" applyAlignment="1">
      <alignment horizontal="distributed" vertical="center"/>
    </xf>
    <xf numFmtId="0" fontId="4" fillId="0" borderId="0" xfId="0" applyFont="1" applyBorder="1" applyAlignment="1">
      <alignment horizontal="justify" vertical="top" wrapText="1"/>
    </xf>
    <xf numFmtId="0" fontId="4" fillId="0" borderId="0" xfId="0" applyFont="1" applyBorder="1" applyAlignment="1">
      <alignment horizontal="center" vertical="center" shrinkToFit="1"/>
    </xf>
    <xf numFmtId="0" fontId="4" fillId="0" borderId="0" xfId="0" applyFont="1" applyAlignment="1">
      <alignment horizontal="left" vertical="center"/>
    </xf>
    <xf numFmtId="58" fontId="4" fillId="0" borderId="0" xfId="0" applyNumberFormat="1" applyFont="1" applyAlignment="1">
      <alignment horizontal="distributed" vertical="center"/>
    </xf>
    <xf numFmtId="0" fontId="4" fillId="0" borderId="0" xfId="0" applyFont="1" applyAlignment="1">
      <alignment horizontal="right" vertical="center"/>
    </xf>
    <xf numFmtId="0" fontId="4" fillId="0" borderId="67" xfId="0" applyFont="1" applyBorder="1" applyAlignment="1">
      <alignment horizontal="center" vertical="center"/>
    </xf>
    <xf numFmtId="0" fontId="4" fillId="0" borderId="61" xfId="0" applyFont="1" applyBorder="1" applyAlignment="1">
      <alignment horizontal="center" vertical="center"/>
    </xf>
    <xf numFmtId="0" fontId="4" fillId="0" borderId="0" xfId="0" applyFont="1" applyAlignment="1">
      <alignment horizontal="distributed" vertical="center"/>
    </xf>
    <xf numFmtId="0" fontId="10" fillId="0" borderId="0" xfId="0" applyFont="1" applyBorder="1" applyAlignment="1">
      <alignment horizontal="center" vertical="center"/>
    </xf>
    <xf numFmtId="0" fontId="4" fillId="0" borderId="0" xfId="0" applyFont="1" applyAlignment="1">
      <alignment horizontal="justify" vertical="top" wrapText="1"/>
    </xf>
    <xf numFmtId="0" fontId="4" fillId="0" borderId="0" xfId="0" applyFont="1" applyBorder="1" applyAlignment="1">
      <alignment horizontal="center" vertical="center"/>
    </xf>
    <xf numFmtId="58" fontId="4" fillId="0" borderId="0" xfId="0" applyNumberFormat="1" applyFont="1" applyAlignment="1">
      <alignment horizontal="left" vertical="center"/>
    </xf>
    <xf numFmtId="0" fontId="7" fillId="0" borderId="0" xfId="0" applyFont="1" applyBorder="1" applyAlignment="1">
      <alignment horizontal="left" vertical="center"/>
    </xf>
    <xf numFmtId="201" fontId="7" fillId="0" borderId="0" xfId="0" applyNumberFormat="1" applyFont="1" applyAlignment="1">
      <alignment horizontal="distributed" vertical="center"/>
    </xf>
    <xf numFmtId="58" fontId="11" fillId="0" borderId="42" xfId="0" applyNumberFormat="1" applyFont="1" applyBorder="1" applyAlignment="1">
      <alignment horizontal="center" vertical="center"/>
    </xf>
    <xf numFmtId="58" fontId="7" fillId="0" borderId="0" xfId="0" applyNumberFormat="1" applyFont="1" applyBorder="1" applyAlignment="1">
      <alignment vertical="center" wrapText="1"/>
    </xf>
    <xf numFmtId="58" fontId="7" fillId="0" borderId="68" xfId="0" applyNumberFormat="1" applyFont="1" applyBorder="1" applyAlignment="1">
      <alignment horizontal="center" vertical="center"/>
    </xf>
    <xf numFmtId="58" fontId="7" fillId="0" borderId="69" xfId="0" applyNumberFormat="1" applyFont="1" applyBorder="1" applyAlignment="1">
      <alignment horizontal="center" vertical="center"/>
    </xf>
    <xf numFmtId="58" fontId="7" fillId="0" borderId="70" xfId="0" applyNumberFormat="1" applyFont="1" applyBorder="1" applyAlignment="1">
      <alignment horizontal="center" vertical="center"/>
    </xf>
    <xf numFmtId="58" fontId="7" fillId="0" borderId="71" xfId="0" applyNumberFormat="1" applyFont="1" applyBorder="1" applyAlignment="1">
      <alignment horizontal="center" vertical="center"/>
    </xf>
    <xf numFmtId="0" fontId="7" fillId="0" borderId="0" xfId="0" applyFont="1" applyAlignment="1">
      <alignment horizontal="left" vertical="distributed" wrapText="1"/>
    </xf>
    <xf numFmtId="0" fontId="7" fillId="0" borderId="0" xfId="0" applyFont="1" applyFill="1" applyAlignment="1">
      <alignment horizontal="distributed" vertical="center" wrapText="1"/>
    </xf>
    <xf numFmtId="6" fontId="7" fillId="0" borderId="0" xfId="52" applyNumberFormat="1" applyFont="1" applyFill="1" applyAlignment="1">
      <alignment horizontal="right" vertical="center"/>
    </xf>
    <xf numFmtId="0" fontId="0" fillId="0" borderId="0" xfId="0" applyAlignment="1">
      <alignment horizontal="center"/>
    </xf>
    <xf numFmtId="0" fontId="3" fillId="0" borderId="0" xfId="0" applyFont="1" applyAlignment="1">
      <alignment vertical="distributed" wrapText="1"/>
    </xf>
    <xf numFmtId="0" fontId="18" fillId="0" borderId="0" xfId="0" applyFont="1" applyAlignment="1">
      <alignment horizontal="center" shrinkToFit="1"/>
    </xf>
    <xf numFmtId="0" fontId="25" fillId="0" borderId="0" xfId="0" applyFont="1" applyAlignment="1">
      <alignment horizontal="distributed"/>
    </xf>
    <xf numFmtId="0" fontId="0" fillId="0" borderId="0" xfId="0" applyBorder="1" applyAlignment="1">
      <alignment horizontal="center" vertical="center"/>
    </xf>
    <xf numFmtId="0" fontId="0" fillId="0" borderId="10" xfId="0" applyBorder="1" applyAlignment="1">
      <alignment horizontal="center" vertical="center"/>
    </xf>
    <xf numFmtId="0" fontId="36" fillId="0" borderId="0" xfId="0" applyFont="1" applyBorder="1" applyAlignment="1">
      <alignment horizontal="left" vertical="center" indent="1" shrinkToFit="1"/>
    </xf>
    <xf numFmtId="0" fontId="36" fillId="0" borderId="10" xfId="0" applyFont="1" applyBorder="1" applyAlignment="1">
      <alignment horizontal="left" vertical="center" indent="1" shrinkToFi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0" fontId="0" fillId="0" borderId="72" xfId="0" applyBorder="1" applyAlignment="1">
      <alignment vertical="center"/>
    </xf>
    <xf numFmtId="0" fontId="0" fillId="0" borderId="72" xfId="0" applyBorder="1" applyAlignment="1">
      <alignment vertical="center" wrapText="1"/>
    </xf>
    <xf numFmtId="0" fontId="0" fillId="0" borderId="73" xfId="0" applyBorder="1" applyAlignment="1">
      <alignment vertical="center"/>
    </xf>
    <xf numFmtId="0" fontId="0" fillId="0" borderId="72" xfId="0" applyBorder="1" applyAlignment="1">
      <alignment horizontal="center" vertical="center"/>
    </xf>
    <xf numFmtId="0" fontId="0" fillId="0" borderId="72" xfId="0" applyBorder="1" applyAlignment="1">
      <alignment horizontal="center" vertical="center" wrapText="1"/>
    </xf>
    <xf numFmtId="0" fontId="0" fillId="0" borderId="61" xfId="0" applyBorder="1" applyAlignment="1">
      <alignment vertical="center" wrapText="1"/>
    </xf>
    <xf numFmtId="0" fontId="0" fillId="0" borderId="67" xfId="0" applyBorder="1" applyAlignment="1">
      <alignment vertical="center" wrapText="1"/>
    </xf>
    <xf numFmtId="0" fontId="0" fillId="0" borderId="62" xfId="0" applyBorder="1" applyAlignment="1">
      <alignment vertical="center" wrapText="1"/>
    </xf>
    <xf numFmtId="0" fontId="0" fillId="0" borderId="41" xfId="0" applyBorder="1" applyAlignment="1">
      <alignment horizontal="center" vertical="center" textRotation="255"/>
    </xf>
    <xf numFmtId="0" fontId="0" fillId="0" borderId="43" xfId="0" applyBorder="1" applyAlignment="1">
      <alignment horizontal="center" vertical="center" textRotation="255"/>
    </xf>
    <xf numFmtId="0" fontId="0" fillId="0" borderId="44" xfId="0" applyBorder="1" applyAlignment="1">
      <alignment horizontal="center" vertical="center" textRotation="255"/>
    </xf>
    <xf numFmtId="0" fontId="0" fillId="0" borderId="45" xfId="0" applyBorder="1" applyAlignment="1">
      <alignment horizontal="center" vertical="center" textRotation="255"/>
    </xf>
    <xf numFmtId="0" fontId="0" fillId="0" borderId="46" xfId="0" applyBorder="1" applyAlignment="1">
      <alignment horizontal="center" vertical="center" textRotation="255"/>
    </xf>
    <xf numFmtId="0" fontId="0" fillId="0" borderId="47" xfId="0" applyBorder="1" applyAlignment="1">
      <alignment horizontal="center" vertical="center" textRotation="255"/>
    </xf>
    <xf numFmtId="0" fontId="0" fillId="0" borderId="61" xfId="0" applyBorder="1" applyAlignment="1">
      <alignment horizontal="center" vertical="center"/>
    </xf>
    <xf numFmtId="0" fontId="0" fillId="0" borderId="67" xfId="0" applyBorder="1" applyAlignment="1">
      <alignment horizontal="center" vertical="center" wrapText="1"/>
    </xf>
    <xf numFmtId="0" fontId="0" fillId="0" borderId="62" xfId="0" applyBorder="1" applyAlignment="1">
      <alignment horizontal="center" vertical="center" wrapText="1"/>
    </xf>
    <xf numFmtId="0" fontId="0" fillId="0" borderId="61" xfId="0" applyBorder="1" applyAlignment="1">
      <alignment horizontal="center" vertical="center" wrapText="1"/>
    </xf>
    <xf numFmtId="0" fontId="0" fillId="0" borderId="67" xfId="0" applyBorder="1" applyAlignment="1">
      <alignment horizontal="left" vertical="center" wrapText="1"/>
    </xf>
    <xf numFmtId="0" fontId="0" fillId="0" borderId="62" xfId="0" applyBorder="1" applyAlignment="1">
      <alignment horizontal="left" vertical="center" wrapText="1"/>
    </xf>
    <xf numFmtId="0" fontId="0" fillId="0" borderId="61" xfId="0" applyBorder="1" applyAlignment="1">
      <alignment horizontal="left" vertical="center" wrapText="1"/>
    </xf>
    <xf numFmtId="0" fontId="0" fillId="0" borderId="62" xfId="0" applyBorder="1" applyAlignment="1">
      <alignment/>
    </xf>
    <xf numFmtId="0" fontId="0" fillId="0" borderId="61" xfId="0" applyBorder="1" applyAlignment="1">
      <alignment/>
    </xf>
    <xf numFmtId="0" fontId="0" fillId="0" borderId="72" xfId="0" applyBorder="1" applyAlignment="1">
      <alignment vertical="top" wrapText="1"/>
    </xf>
    <xf numFmtId="0" fontId="0" fillId="0" borderId="72" xfId="0" applyBorder="1" applyAlignment="1">
      <alignment/>
    </xf>
    <xf numFmtId="0" fontId="0" fillId="0" borderId="72" xfId="0" applyBorder="1" applyAlignment="1">
      <alignment vertical="center" shrinkToFit="1"/>
    </xf>
    <xf numFmtId="0" fontId="0" fillId="0" borderId="61" xfId="0" applyBorder="1" applyAlignment="1">
      <alignment vertical="center"/>
    </xf>
    <xf numFmtId="0" fontId="10" fillId="0" borderId="0" xfId="0" applyFont="1" applyAlignment="1">
      <alignment horizontal="center"/>
    </xf>
    <xf numFmtId="0" fontId="7" fillId="0" borderId="19" xfId="0" applyFont="1" applyBorder="1" applyAlignment="1">
      <alignment vertical="center" wrapText="1"/>
    </xf>
    <xf numFmtId="0" fontId="7" fillId="0" borderId="17" xfId="0" applyFont="1" applyBorder="1" applyAlignment="1">
      <alignment vertical="center" wrapText="1"/>
    </xf>
    <xf numFmtId="0" fontId="7" fillId="0" borderId="18" xfId="0" applyFont="1" applyBorder="1" applyAlignment="1">
      <alignment vertical="center" wrapText="1"/>
    </xf>
    <xf numFmtId="0" fontId="7" fillId="0" borderId="13" xfId="0" applyFont="1" applyBorder="1" applyAlignment="1">
      <alignment vertical="center" wrapText="1"/>
    </xf>
    <xf numFmtId="0" fontId="7" fillId="0" borderId="10" xfId="0" applyFont="1" applyBorder="1" applyAlignment="1">
      <alignment vertical="center" wrapText="1"/>
    </xf>
    <xf numFmtId="0" fontId="7" fillId="0" borderId="16" xfId="0" applyFont="1" applyBorder="1" applyAlignment="1">
      <alignment vertical="center" wrapText="1"/>
    </xf>
    <xf numFmtId="0" fontId="7" fillId="0" borderId="12" xfId="0" applyFont="1" applyBorder="1" applyAlignment="1">
      <alignment/>
    </xf>
    <xf numFmtId="0" fontId="7" fillId="0" borderId="0" xfId="0" applyFont="1" applyBorder="1" applyAlignment="1">
      <alignment/>
    </xf>
    <xf numFmtId="0" fontId="7" fillId="0" borderId="15" xfId="0" applyFont="1" applyBorder="1" applyAlignment="1">
      <alignment/>
    </xf>
    <xf numFmtId="0" fontId="7" fillId="0" borderId="13" xfId="0" applyFont="1" applyBorder="1" applyAlignment="1">
      <alignment vertical="top" wrapText="1"/>
    </xf>
    <xf numFmtId="0" fontId="7" fillId="0" borderId="10" xfId="0" applyFont="1" applyBorder="1" applyAlignment="1">
      <alignment vertical="top" wrapText="1"/>
    </xf>
    <xf numFmtId="0" fontId="7" fillId="0" borderId="16" xfId="0" applyFont="1" applyBorder="1" applyAlignment="1">
      <alignment vertical="top" wrapText="1"/>
    </xf>
    <xf numFmtId="0" fontId="7" fillId="0" borderId="11" xfId="0" applyFont="1" applyBorder="1" applyAlignment="1">
      <alignment horizontal="center" vertical="center"/>
    </xf>
    <xf numFmtId="0" fontId="7" fillId="0" borderId="11" xfId="0" applyFont="1" applyFill="1" applyBorder="1" applyAlignment="1">
      <alignment horizontal="center" vertical="center"/>
    </xf>
    <xf numFmtId="0" fontId="7" fillId="0" borderId="19" xfId="0" applyFont="1" applyFill="1" applyBorder="1" applyAlignment="1">
      <alignment horizontal="left" vertical="center"/>
    </xf>
    <xf numFmtId="0" fontId="7" fillId="0" borderId="17" xfId="0" applyFont="1" applyFill="1" applyBorder="1" applyAlignment="1">
      <alignment horizontal="left" vertical="center"/>
    </xf>
    <xf numFmtId="0" fontId="7" fillId="0" borderId="18" xfId="0" applyFont="1" applyFill="1" applyBorder="1" applyAlignment="1">
      <alignment horizontal="left" vertical="center"/>
    </xf>
    <xf numFmtId="0" fontId="7" fillId="0" borderId="12" xfId="0" applyFont="1" applyFill="1" applyBorder="1" applyAlignment="1">
      <alignment horizontal="left" vertical="center"/>
    </xf>
    <xf numFmtId="0" fontId="7" fillId="0" borderId="0" xfId="0" applyFont="1" applyFill="1" applyBorder="1" applyAlignment="1">
      <alignment horizontal="left" vertical="center"/>
    </xf>
    <xf numFmtId="0" fontId="7" fillId="0" borderId="15" xfId="0" applyFont="1" applyFill="1" applyBorder="1" applyAlignment="1">
      <alignment horizontal="left" vertical="center"/>
    </xf>
    <xf numFmtId="0" fontId="7" fillId="0" borderId="13" xfId="0" applyFont="1" applyFill="1" applyBorder="1" applyAlignment="1">
      <alignment horizontal="left" vertical="center"/>
    </xf>
    <xf numFmtId="0" fontId="7" fillId="0" borderId="10" xfId="0" applyFont="1" applyFill="1" applyBorder="1" applyAlignment="1">
      <alignment horizontal="left" vertical="center"/>
    </xf>
    <xf numFmtId="0" fontId="7" fillId="0" borderId="16" xfId="0" applyFont="1" applyFill="1" applyBorder="1" applyAlignment="1">
      <alignment horizontal="left" vertical="center"/>
    </xf>
    <xf numFmtId="0" fontId="7" fillId="0" borderId="20" xfId="0" applyFont="1" applyFill="1" applyBorder="1" applyAlignment="1">
      <alignment horizontal="right" vertical="center"/>
    </xf>
    <xf numFmtId="0" fontId="7" fillId="0" borderId="21" xfId="0" applyFont="1" applyFill="1" applyBorder="1" applyAlignment="1">
      <alignment horizontal="center" vertical="center"/>
    </xf>
    <xf numFmtId="0" fontId="7" fillId="0" borderId="74" xfId="0" applyFont="1" applyFill="1" applyBorder="1" applyAlignment="1">
      <alignment horizontal="center" vertical="center"/>
    </xf>
    <xf numFmtId="0" fontId="7" fillId="0" borderId="75" xfId="0" applyFont="1" applyFill="1" applyBorder="1" applyAlignment="1">
      <alignment horizontal="center" vertical="center"/>
    </xf>
    <xf numFmtId="0" fontId="7" fillId="0" borderId="76" xfId="0" applyFont="1" applyFill="1" applyBorder="1" applyAlignment="1">
      <alignment horizontal="center" vertical="center"/>
    </xf>
    <xf numFmtId="0" fontId="7" fillId="0" borderId="19" xfId="0" applyFont="1" applyFill="1" applyBorder="1" applyAlignment="1">
      <alignment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7" fillId="0" borderId="12" xfId="0" applyFont="1" applyFill="1" applyBorder="1" applyAlignment="1">
      <alignment vertical="center"/>
    </xf>
    <xf numFmtId="0" fontId="7" fillId="0" borderId="0" xfId="0" applyFont="1" applyFill="1" applyBorder="1" applyAlignment="1">
      <alignment vertical="center"/>
    </xf>
    <xf numFmtId="0" fontId="7" fillId="0" borderId="15" xfId="0" applyFont="1" applyFill="1" applyBorder="1" applyAlignment="1">
      <alignment vertical="center"/>
    </xf>
    <xf numFmtId="0" fontId="7" fillId="0" borderId="77" xfId="0" applyFont="1" applyFill="1" applyBorder="1" applyAlignment="1">
      <alignment vertical="center"/>
    </xf>
    <xf numFmtId="0" fontId="7" fillId="0" borderId="40" xfId="0" applyFont="1" applyFill="1" applyBorder="1" applyAlignment="1">
      <alignment vertical="center"/>
    </xf>
    <xf numFmtId="0" fontId="7" fillId="0" borderId="78" xfId="0" applyFont="1" applyFill="1" applyBorder="1" applyAlignment="1">
      <alignment vertical="center"/>
    </xf>
    <xf numFmtId="0" fontId="7" fillId="0" borderId="79" xfId="0" applyFont="1" applyFill="1" applyBorder="1" applyAlignment="1">
      <alignment vertical="center"/>
    </xf>
    <xf numFmtId="0" fontId="7" fillId="0" borderId="42" xfId="0" applyFont="1" applyFill="1" applyBorder="1" applyAlignment="1">
      <alignment vertical="center"/>
    </xf>
    <xf numFmtId="0" fontId="7" fillId="0" borderId="80" xfId="0" applyFont="1" applyFill="1" applyBorder="1" applyAlignment="1">
      <alignment vertical="center"/>
    </xf>
    <xf numFmtId="0" fontId="7" fillId="0" borderId="13" xfId="0" applyFont="1" applyFill="1" applyBorder="1" applyAlignment="1">
      <alignment vertical="center"/>
    </xf>
    <xf numFmtId="0" fontId="7" fillId="0" borderId="10" xfId="0" applyFont="1" applyFill="1" applyBorder="1" applyAlignment="1">
      <alignment vertical="center"/>
    </xf>
    <xf numFmtId="0" fontId="7" fillId="0" borderId="16" xfId="0" applyFont="1" applyFill="1" applyBorder="1" applyAlignment="1">
      <alignment vertical="center"/>
    </xf>
    <xf numFmtId="0" fontId="3" fillId="0" borderId="19" xfId="0" applyFont="1" applyFill="1" applyBorder="1" applyAlignment="1">
      <alignment horizontal="center" vertical="center"/>
    </xf>
    <xf numFmtId="0" fontId="3" fillId="0" borderId="17"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6" xfId="0" applyFont="1" applyFill="1" applyBorder="1" applyAlignment="1">
      <alignment horizontal="center" vertical="center"/>
    </xf>
    <xf numFmtId="58" fontId="8" fillId="0" borderId="12" xfId="0" applyNumberFormat="1" applyFont="1" applyFill="1" applyBorder="1" applyAlignment="1">
      <alignment horizontal="distributed" vertical="center"/>
    </xf>
    <xf numFmtId="0" fontId="8" fillId="0" borderId="0" xfId="0" applyFont="1" applyFill="1" applyBorder="1" applyAlignment="1">
      <alignment horizontal="distributed" vertical="center"/>
    </xf>
    <xf numFmtId="0" fontId="8" fillId="0" borderId="13" xfId="0" applyFont="1" applyFill="1" applyBorder="1" applyAlignment="1">
      <alignment horizontal="distributed" vertical="center"/>
    </xf>
    <xf numFmtId="0" fontId="8" fillId="0" borderId="10" xfId="0" applyFont="1" applyFill="1" applyBorder="1" applyAlignment="1">
      <alignment horizontal="distributed" vertical="center"/>
    </xf>
    <xf numFmtId="58" fontId="8" fillId="0" borderId="19" xfId="0" applyNumberFormat="1" applyFont="1" applyFill="1" applyBorder="1" applyAlignment="1">
      <alignment horizontal="distributed" vertical="center"/>
    </xf>
    <xf numFmtId="0" fontId="8" fillId="0" borderId="17" xfId="0" applyFont="1" applyFill="1" applyBorder="1" applyAlignment="1">
      <alignment horizontal="distributed" vertical="center"/>
    </xf>
    <xf numFmtId="0" fontId="8" fillId="0" borderId="12" xfId="0" applyFont="1" applyFill="1" applyBorder="1" applyAlignment="1">
      <alignment horizontal="distributed" vertical="center"/>
    </xf>
    <xf numFmtId="0" fontId="7" fillId="0" borderId="81" xfId="0" applyFont="1" applyFill="1" applyBorder="1" applyAlignment="1">
      <alignment horizontal="center" vertical="center"/>
    </xf>
    <xf numFmtId="0" fontId="7" fillId="0" borderId="82" xfId="0" applyFont="1" applyFill="1" applyBorder="1" applyAlignment="1">
      <alignment horizontal="center" vertical="center"/>
    </xf>
    <xf numFmtId="0" fontId="3" fillId="0" borderId="81" xfId="0" applyFont="1" applyFill="1" applyBorder="1" applyAlignment="1">
      <alignment horizontal="center" vertical="center"/>
    </xf>
    <xf numFmtId="0" fontId="3" fillId="0" borderId="75" xfId="0" applyFont="1" applyFill="1" applyBorder="1" applyAlignment="1">
      <alignment horizontal="center" vertical="center"/>
    </xf>
    <xf numFmtId="0" fontId="3" fillId="0" borderId="76" xfId="0" applyFont="1" applyFill="1" applyBorder="1" applyAlignment="1">
      <alignment horizontal="center" vertical="center"/>
    </xf>
    <xf numFmtId="0" fontId="7" fillId="0" borderId="0" xfId="0" applyFont="1" applyFill="1" applyAlignment="1">
      <alignment horizontal="distributed" vertical="center"/>
    </xf>
    <xf numFmtId="0" fontId="7" fillId="0" borderId="10" xfId="0" applyFont="1" applyFill="1" applyBorder="1" applyAlignment="1">
      <alignment horizontal="distributed" vertical="center"/>
    </xf>
    <xf numFmtId="0" fontId="7" fillId="0" borderId="19" xfId="0" applyFont="1" applyFill="1" applyBorder="1" applyAlignment="1">
      <alignment horizontal="distributed" vertical="center"/>
    </xf>
    <xf numFmtId="0" fontId="0" fillId="0" borderId="17" xfId="0" applyBorder="1" applyAlignment="1">
      <alignment horizontal="distributed"/>
    </xf>
    <xf numFmtId="0" fontId="0" fillId="0" borderId="12" xfId="0" applyBorder="1" applyAlignment="1">
      <alignment horizontal="distributed"/>
    </xf>
    <xf numFmtId="0" fontId="7" fillId="0" borderId="19" xfId="0" applyFont="1" applyFill="1" applyBorder="1" applyAlignment="1">
      <alignment horizontal="left" vertical="center" wrapText="1"/>
    </xf>
    <xf numFmtId="0" fontId="7" fillId="0" borderId="17"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15" xfId="0" applyFont="1" applyFill="1" applyBorder="1" applyAlignment="1">
      <alignment horizontal="left" vertical="center" wrapText="1"/>
    </xf>
    <xf numFmtId="0" fontId="7" fillId="0" borderId="13"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6" xfId="0" applyFont="1" applyFill="1" applyBorder="1" applyAlignment="1">
      <alignment horizontal="left" vertical="center" wrapText="1"/>
    </xf>
    <xf numFmtId="0" fontId="7" fillId="0" borderId="12" xfId="0" applyFont="1" applyFill="1" applyBorder="1" applyAlignment="1">
      <alignment horizontal="distributed" vertical="center"/>
    </xf>
    <xf numFmtId="0" fontId="0" fillId="0" borderId="13" xfId="0" applyBorder="1" applyAlignment="1">
      <alignment horizontal="distributed"/>
    </xf>
    <xf numFmtId="0" fontId="0" fillId="0" borderId="10" xfId="0" applyBorder="1" applyAlignment="1">
      <alignment horizontal="distributed"/>
    </xf>
    <xf numFmtId="0" fontId="7" fillId="0" borderId="19" xfId="0" applyFont="1" applyFill="1" applyBorder="1" applyAlignment="1">
      <alignment vertical="top" wrapText="1"/>
    </xf>
    <xf numFmtId="0" fontId="7" fillId="0" borderId="17" xfId="0" applyFont="1" applyFill="1" applyBorder="1" applyAlignment="1">
      <alignment vertical="top" wrapText="1"/>
    </xf>
    <xf numFmtId="0" fontId="7" fillId="0" borderId="18" xfId="0" applyFont="1" applyFill="1" applyBorder="1" applyAlignment="1">
      <alignment vertical="top" wrapText="1"/>
    </xf>
    <xf numFmtId="0" fontId="7" fillId="0" borderId="12" xfId="0" applyFont="1" applyFill="1" applyBorder="1" applyAlignment="1">
      <alignment vertical="top" wrapText="1"/>
    </xf>
    <xf numFmtId="0" fontId="7" fillId="0" borderId="0" xfId="0" applyFont="1" applyFill="1" applyBorder="1" applyAlignment="1">
      <alignment vertical="top" wrapText="1"/>
    </xf>
    <xf numFmtId="0" fontId="7" fillId="0" borderId="15" xfId="0" applyFont="1" applyFill="1" applyBorder="1" applyAlignment="1">
      <alignment vertical="top" wrapText="1"/>
    </xf>
    <xf numFmtId="0" fontId="7" fillId="0" borderId="13" xfId="0" applyFont="1" applyFill="1" applyBorder="1" applyAlignment="1">
      <alignment vertical="top" wrapText="1"/>
    </xf>
    <xf numFmtId="0" fontId="7" fillId="0" borderId="10" xfId="0" applyFont="1" applyFill="1" applyBorder="1" applyAlignment="1">
      <alignment vertical="top" wrapText="1"/>
    </xf>
    <xf numFmtId="0" fontId="7" fillId="0" borderId="16" xfId="0" applyFont="1" applyFill="1" applyBorder="1" applyAlignment="1">
      <alignment vertical="top" wrapText="1"/>
    </xf>
    <xf numFmtId="0" fontId="7" fillId="0" borderId="19"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18"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16" xfId="0" applyFont="1" applyFill="1" applyBorder="1" applyAlignment="1">
      <alignment horizontal="center" vertical="center"/>
    </xf>
    <xf numFmtId="58" fontId="8" fillId="0" borderId="17" xfId="0" applyNumberFormat="1" applyFont="1" applyFill="1" applyBorder="1" applyAlignment="1">
      <alignment horizontal="distributed" vertical="center"/>
    </xf>
    <xf numFmtId="58" fontId="8" fillId="0" borderId="0" xfId="0" applyNumberFormat="1" applyFont="1" applyFill="1" applyBorder="1" applyAlignment="1">
      <alignment horizontal="distributed" vertical="center"/>
    </xf>
    <xf numFmtId="58" fontId="7" fillId="0" borderId="0" xfId="0" applyNumberFormat="1" applyFont="1" applyFill="1" applyBorder="1" applyAlignment="1">
      <alignment horizontal="distributed" vertical="center"/>
    </xf>
    <xf numFmtId="0" fontId="3" fillId="0" borderId="39" xfId="0" applyFont="1" applyFill="1" applyBorder="1" applyAlignment="1">
      <alignment vertical="center"/>
    </xf>
    <xf numFmtId="0" fontId="3" fillId="0" borderId="65" xfId="0" applyFont="1" applyFill="1" applyBorder="1" applyAlignment="1">
      <alignment vertical="center"/>
    </xf>
    <xf numFmtId="0" fontId="3" fillId="0" borderId="66" xfId="0" applyFont="1" applyFill="1" applyBorder="1" applyAlignment="1">
      <alignment vertical="center"/>
    </xf>
    <xf numFmtId="0" fontId="7" fillId="0" borderId="11" xfId="0" applyFont="1" applyFill="1" applyBorder="1" applyAlignment="1">
      <alignment horizontal="left" vertical="center"/>
    </xf>
    <xf numFmtId="0" fontId="7" fillId="0" borderId="38" xfId="0" applyFont="1" applyFill="1" applyBorder="1" applyAlignment="1">
      <alignment vertical="center"/>
    </xf>
    <xf numFmtId="0" fontId="7" fillId="0" borderId="62" xfId="0" applyFont="1" applyFill="1" applyBorder="1" applyAlignment="1">
      <alignment vertical="center"/>
    </xf>
    <xf numFmtId="0" fontId="7" fillId="0" borderId="63" xfId="0" applyFont="1" applyFill="1" applyBorder="1" applyAlignment="1">
      <alignment vertical="center"/>
    </xf>
    <xf numFmtId="0" fontId="7" fillId="0" borderId="37" xfId="0" applyFont="1" applyFill="1" applyBorder="1" applyAlignment="1">
      <alignment vertical="center"/>
    </xf>
    <xf numFmtId="0" fontId="7" fillId="0" borderId="59" xfId="0" applyFont="1" applyFill="1" applyBorder="1" applyAlignment="1">
      <alignment vertical="center"/>
    </xf>
    <xf numFmtId="0" fontId="7" fillId="0" borderId="60" xfId="0" applyFont="1" applyFill="1" applyBorder="1" applyAlignment="1">
      <alignment vertical="center"/>
    </xf>
    <xf numFmtId="0" fontId="7" fillId="0" borderId="39" xfId="0" applyFont="1" applyFill="1" applyBorder="1" applyAlignment="1">
      <alignment vertical="center"/>
    </xf>
    <xf numFmtId="0" fontId="7" fillId="0" borderId="65" xfId="0" applyFont="1" applyFill="1" applyBorder="1" applyAlignment="1">
      <alignment vertical="center"/>
    </xf>
    <xf numFmtId="0" fontId="7" fillId="0" borderId="66" xfId="0" applyFont="1" applyFill="1" applyBorder="1" applyAlignment="1">
      <alignment vertical="center"/>
    </xf>
    <xf numFmtId="0" fontId="7" fillId="0" borderId="11" xfId="0" applyFont="1" applyBorder="1" applyAlignment="1">
      <alignment horizontal="center" vertical="center" wrapText="1"/>
    </xf>
    <xf numFmtId="0" fontId="4" fillId="0" borderId="20" xfId="0" applyFont="1" applyBorder="1" applyAlignment="1">
      <alignment horizontal="right" vertical="center"/>
    </xf>
    <xf numFmtId="0" fontId="4" fillId="0" borderId="14" xfId="0" applyFont="1" applyBorder="1" applyAlignment="1">
      <alignment horizontal="right" vertical="center"/>
    </xf>
    <xf numFmtId="0" fontId="4" fillId="0" borderId="20" xfId="0" applyFont="1" applyBorder="1" applyAlignment="1">
      <alignment horizontal="center" vertical="center"/>
    </xf>
    <xf numFmtId="0" fontId="4" fillId="0" borderId="14"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21" xfId="0" applyFont="1" applyBorder="1" applyAlignment="1">
      <alignment horizontal="center" vertical="center"/>
    </xf>
    <xf numFmtId="0" fontId="4" fillId="0" borderId="84" xfId="0" applyFont="1" applyBorder="1" applyAlignment="1">
      <alignment horizontal="right" vertical="center"/>
    </xf>
    <xf numFmtId="58" fontId="18" fillId="0" borderId="0" xfId="0" applyNumberFormat="1" applyFont="1" applyAlignment="1">
      <alignment horizontal="distributed"/>
    </xf>
    <xf numFmtId="0" fontId="18" fillId="0" borderId="0" xfId="0" applyFont="1" applyAlignment="1">
      <alignment horizontal="center"/>
    </xf>
    <xf numFmtId="0" fontId="18" fillId="0" borderId="11" xfId="0" applyFont="1" applyBorder="1" applyAlignment="1">
      <alignment horizontal="center" vertical="center"/>
    </xf>
    <xf numFmtId="58" fontId="18" fillId="0" borderId="11" xfId="0" applyNumberFormat="1" applyFont="1" applyBorder="1" applyAlignment="1">
      <alignment horizontal="center" vertical="center"/>
    </xf>
    <xf numFmtId="0" fontId="18" fillId="0" borderId="11" xfId="0" applyFont="1" applyBorder="1" applyAlignment="1">
      <alignment vertical="center"/>
    </xf>
    <xf numFmtId="0" fontId="18" fillId="0" borderId="0" xfId="0" applyFont="1" applyAlignment="1">
      <alignment horizontal="distributed"/>
    </xf>
    <xf numFmtId="0" fontId="24" fillId="0" borderId="14" xfId="0" applyFont="1" applyBorder="1" applyAlignment="1">
      <alignment horizontal="center" vertical="center"/>
    </xf>
    <xf numFmtId="0" fontId="24" fillId="0" borderId="21" xfId="0" applyFont="1" applyBorder="1" applyAlignment="1">
      <alignment horizontal="center" vertical="center"/>
    </xf>
    <xf numFmtId="0" fontId="26" fillId="0" borderId="0" xfId="0" applyFont="1" applyAlignment="1">
      <alignment horizontal="center" vertical="center"/>
    </xf>
    <xf numFmtId="0" fontId="29" fillId="0" borderId="0" xfId="0" applyFont="1" applyAlignment="1">
      <alignment vertical="distributed" wrapText="1"/>
    </xf>
    <xf numFmtId="0" fontId="28" fillId="0" borderId="0" xfId="0" applyFont="1" applyAlignment="1">
      <alignment vertical="top" wrapText="1"/>
    </xf>
    <xf numFmtId="0" fontId="21" fillId="0" borderId="0" xfId="0" applyFont="1" applyAlignment="1">
      <alignment horizontal="center" vertical="center"/>
    </xf>
    <xf numFmtId="0" fontId="22" fillId="0" borderId="0" xfId="0" applyFont="1" applyAlignment="1">
      <alignment vertical="top" wrapText="1"/>
    </xf>
    <xf numFmtId="58" fontId="22" fillId="0" borderId="0" xfId="0" applyNumberFormat="1" applyFont="1" applyAlignment="1">
      <alignment horizontal="distributed" vertical="center"/>
    </xf>
    <xf numFmtId="0" fontId="22" fillId="0" borderId="0" xfId="0" applyFont="1" applyAlignment="1">
      <alignment horizontal="distributed" vertical="center"/>
    </xf>
    <xf numFmtId="0" fontId="22" fillId="0" borderId="0" xfId="0" applyFont="1" applyAlignment="1">
      <alignment vertical="distributed" wrapText="1"/>
    </xf>
    <xf numFmtId="0" fontId="22" fillId="0" borderId="85" xfId="0" applyFont="1" applyBorder="1" applyAlignment="1">
      <alignment horizontal="center" vertical="center" textRotation="255"/>
    </xf>
    <xf numFmtId="0" fontId="22" fillId="0" borderId="73" xfId="0" applyFont="1" applyBorder="1" applyAlignment="1">
      <alignment horizontal="center" vertical="center" textRotation="255"/>
    </xf>
    <xf numFmtId="0" fontId="22" fillId="0" borderId="85" xfId="0" applyFont="1" applyBorder="1" applyAlignment="1">
      <alignment horizontal="center" vertical="center"/>
    </xf>
    <xf numFmtId="0" fontId="22" fillId="0" borderId="73" xfId="0" applyFont="1" applyBorder="1" applyAlignment="1">
      <alignment horizontal="center" vertical="center"/>
    </xf>
    <xf numFmtId="0" fontId="2" fillId="0" borderId="72" xfId="0" applyFont="1" applyBorder="1" applyAlignment="1">
      <alignment horizontal="center" vertical="center"/>
    </xf>
    <xf numFmtId="0" fontId="2" fillId="0" borderId="72" xfId="0" applyFont="1" applyBorder="1" applyAlignment="1">
      <alignment vertical="top" wrapText="1"/>
    </xf>
    <xf numFmtId="0" fontId="2" fillId="0" borderId="72" xfId="0" applyFont="1" applyBorder="1" applyAlignment="1">
      <alignment vertical="top"/>
    </xf>
    <xf numFmtId="0" fontId="23" fillId="0" borderId="0" xfId="0" applyFont="1" applyAlignment="1">
      <alignment horizontal="center" vertical="center"/>
    </xf>
    <xf numFmtId="0" fontId="2" fillId="0" borderId="0" xfId="0" applyFont="1" applyAlignment="1">
      <alignment horizontal="center" vertical="center"/>
    </xf>
    <xf numFmtId="0" fontId="2" fillId="0" borderId="72" xfId="0" applyFont="1" applyBorder="1" applyAlignment="1">
      <alignment horizontal="center" vertical="center" wrapText="1"/>
    </xf>
    <xf numFmtId="0" fontId="2" fillId="0" borderId="85" xfId="0" applyFont="1" applyBorder="1" applyAlignment="1">
      <alignment horizontal="center" vertical="center" textRotation="255"/>
    </xf>
    <xf numFmtId="0" fontId="2" fillId="0" borderId="49" xfId="0" applyFont="1" applyBorder="1" applyAlignment="1">
      <alignment horizontal="center" vertical="center" textRotation="255"/>
    </xf>
    <xf numFmtId="0" fontId="2" fillId="0" borderId="73" xfId="0" applyFont="1" applyBorder="1" applyAlignment="1">
      <alignment horizontal="center" vertical="center" textRotation="255"/>
    </xf>
    <xf numFmtId="0" fontId="8" fillId="0" borderId="0" xfId="0" applyFont="1" applyAlignment="1">
      <alignment vertical="top" wrapText="1"/>
    </xf>
    <xf numFmtId="0" fontId="8" fillId="0" borderId="0" xfId="0" applyFont="1" applyAlignment="1">
      <alignment horizontal="distributed" vertical="center"/>
    </xf>
    <xf numFmtId="0" fontId="8" fillId="0" borderId="0" xfId="0" applyFont="1" applyAlignment="1">
      <alignment horizontal="left" vertical="center"/>
    </xf>
    <xf numFmtId="58" fontId="8" fillId="0" borderId="0" xfId="0" applyNumberFormat="1" applyFont="1" applyAlignment="1">
      <alignment horizontal="distributed" vertical="center"/>
    </xf>
    <xf numFmtId="0" fontId="8" fillId="0" borderId="0" xfId="0" applyFont="1" applyAlignment="1">
      <alignment horizontal="justify" vertical="distributed" wrapText="1"/>
    </xf>
    <xf numFmtId="0" fontId="4" fillId="0" borderId="59" xfId="0" applyFont="1" applyBorder="1" applyAlignment="1">
      <alignment horizontal="left" vertical="center"/>
    </xf>
    <xf numFmtId="0" fontId="4" fillId="0" borderId="62" xfId="0" applyFont="1" applyBorder="1" applyAlignment="1">
      <alignment horizontal="distributed" vertical="center"/>
    </xf>
    <xf numFmtId="0" fontId="4" fillId="0" borderId="62" xfId="0" applyFont="1" applyBorder="1" applyAlignment="1">
      <alignment horizontal="right" vertical="center"/>
    </xf>
    <xf numFmtId="38" fontId="5" fillId="0" borderId="62" xfId="52" applyFont="1" applyBorder="1" applyAlignment="1">
      <alignment horizontal="center" vertical="center"/>
    </xf>
    <xf numFmtId="0" fontId="4" fillId="0" borderId="62" xfId="0" applyFont="1" applyBorder="1" applyAlignment="1">
      <alignment horizontal="left" vertical="center"/>
    </xf>
    <xf numFmtId="0" fontId="4" fillId="0" borderId="10" xfId="0" applyFont="1" applyBorder="1" applyAlignment="1">
      <alignment horizontal="distributed" vertical="center"/>
    </xf>
    <xf numFmtId="0" fontId="4" fillId="0" borderId="10" xfId="0" applyFont="1" applyBorder="1" applyAlignment="1">
      <alignment horizontal="right" vertical="center"/>
    </xf>
    <xf numFmtId="38" fontId="5" fillId="0" borderId="65" xfId="52" applyFont="1" applyBorder="1" applyAlignment="1">
      <alignment horizontal="center" vertical="center"/>
    </xf>
    <xf numFmtId="0" fontId="4" fillId="0" borderId="65" xfId="0" applyFont="1" applyBorder="1" applyAlignment="1">
      <alignment horizontal="left" vertical="center"/>
    </xf>
    <xf numFmtId="0" fontId="4" fillId="0" borderId="0" xfId="0" applyFont="1" applyBorder="1" applyAlignment="1">
      <alignment horizontal="left" vertical="center"/>
    </xf>
    <xf numFmtId="0" fontId="4" fillId="0" borderId="17" xfId="0" applyFont="1" applyBorder="1" applyAlignment="1">
      <alignment horizontal="distributed" vertical="center"/>
    </xf>
    <xf numFmtId="0" fontId="4" fillId="0" borderId="17" xfId="0" applyFont="1" applyBorder="1" applyAlignment="1">
      <alignment horizontal="right" vertical="center"/>
    </xf>
    <xf numFmtId="38" fontId="5" fillId="0" borderId="59" xfId="52" applyFont="1" applyBorder="1" applyAlignment="1">
      <alignment horizontal="center" vertical="center"/>
    </xf>
    <xf numFmtId="38" fontId="4" fillId="0" borderId="0" xfId="0" applyNumberFormat="1" applyFont="1" applyBorder="1" applyAlignment="1">
      <alignment horizontal="center" vertical="center"/>
    </xf>
    <xf numFmtId="0" fontId="35" fillId="0" borderId="0" xfId="0" applyFont="1" applyAlignment="1">
      <alignment horizontal="left" vertical="center"/>
    </xf>
    <xf numFmtId="0" fontId="4" fillId="0" borderId="0" xfId="0" applyFont="1" applyBorder="1" applyAlignment="1">
      <alignment horizontal="right" vertical="center"/>
    </xf>
    <xf numFmtId="38" fontId="5" fillId="0" borderId="0" xfId="52" applyFont="1" applyBorder="1" applyAlignment="1">
      <alignment horizontal="center" vertical="center"/>
    </xf>
    <xf numFmtId="38" fontId="4" fillId="0" borderId="0" xfId="52" applyFont="1" applyBorder="1" applyAlignment="1">
      <alignment horizontal="center" vertical="center"/>
    </xf>
    <xf numFmtId="0" fontId="11" fillId="0" borderId="0" xfId="0" applyFont="1" applyBorder="1" applyAlignment="1">
      <alignment horizontal="left" vertical="center" wrapText="1"/>
    </xf>
    <xf numFmtId="0" fontId="11" fillId="0" borderId="55" xfId="0" applyFont="1" applyBorder="1" applyAlignment="1">
      <alignment horizontal="left" vertical="center" wrapText="1"/>
    </xf>
    <xf numFmtId="58" fontId="4" fillId="0" borderId="0" xfId="0" applyNumberFormat="1" applyFont="1" applyBorder="1" applyAlignment="1">
      <alignment horizontal="distributed" vertical="center"/>
    </xf>
    <xf numFmtId="0" fontId="10" fillId="0" borderId="0" xfId="0" applyFont="1" applyBorder="1" applyAlignment="1">
      <alignment horizontal="distributed" vertical="center"/>
    </xf>
    <xf numFmtId="0" fontId="4" fillId="0" borderId="0" xfId="0" applyFont="1" applyBorder="1" applyAlignment="1">
      <alignment vertical="center"/>
    </xf>
    <xf numFmtId="0" fontId="14" fillId="0" borderId="20" xfId="0" applyFont="1" applyBorder="1" applyAlignment="1">
      <alignment horizontal="right" vertical="center"/>
    </xf>
    <xf numFmtId="0" fontId="14" fillId="0" borderId="14" xfId="0" applyFont="1" applyBorder="1" applyAlignment="1">
      <alignment horizontal="right" vertical="center"/>
    </xf>
    <xf numFmtId="38" fontId="15" fillId="0" borderId="14" xfId="52" applyFont="1" applyBorder="1" applyAlignment="1">
      <alignment horizontal="center" vertical="center"/>
    </xf>
    <xf numFmtId="0" fontId="14" fillId="0" borderId="14" xfId="0" applyFont="1" applyBorder="1" applyAlignment="1">
      <alignment horizontal="left" vertical="center"/>
    </xf>
    <xf numFmtId="0" fontId="14" fillId="0" borderId="21" xfId="0" applyFont="1" applyBorder="1" applyAlignment="1">
      <alignment horizontal="left" vertical="center"/>
    </xf>
    <xf numFmtId="0" fontId="4" fillId="0" borderId="17"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14" fillId="0" borderId="17" xfId="0" applyFont="1" applyBorder="1" applyAlignment="1">
      <alignment horizontal="distributed"/>
    </xf>
    <xf numFmtId="0" fontId="4" fillId="0" borderId="0" xfId="0" applyFont="1" applyBorder="1" applyAlignment="1">
      <alignment horizontal="left" vertical="distributed" wrapText="1"/>
    </xf>
    <xf numFmtId="0" fontId="7" fillId="0" borderId="0" xfId="0" applyFont="1" applyBorder="1" applyAlignment="1">
      <alignment horizontal="distributed" vertical="center"/>
    </xf>
    <xf numFmtId="0" fontId="7" fillId="0" borderId="88" xfId="0" applyFont="1" applyBorder="1" applyAlignment="1">
      <alignment horizontal="center" vertical="center"/>
    </xf>
    <xf numFmtId="0" fontId="7" fillId="0" borderId="89" xfId="0" applyFont="1" applyBorder="1" applyAlignment="1">
      <alignment horizontal="center" vertical="center"/>
    </xf>
    <xf numFmtId="0" fontId="4" fillId="0" borderId="90" xfId="0" applyFont="1" applyBorder="1" applyAlignment="1">
      <alignment horizontal="center" vertical="center"/>
    </xf>
    <xf numFmtId="0" fontId="7" fillId="0" borderId="23" xfId="0" applyFont="1" applyBorder="1" applyAlignment="1">
      <alignment horizontal="distributed" vertical="center"/>
    </xf>
    <xf numFmtId="0" fontId="7" fillId="0" borderId="10" xfId="0" applyFont="1" applyBorder="1" applyAlignment="1">
      <alignment horizontal="distributed" vertical="center"/>
    </xf>
    <xf numFmtId="0" fontId="7" fillId="0" borderId="91" xfId="0" applyFont="1" applyBorder="1" applyAlignment="1">
      <alignment horizontal="center" vertical="center"/>
    </xf>
    <xf numFmtId="0" fontId="7" fillId="0" borderId="92" xfId="0" applyFont="1" applyBorder="1" applyAlignment="1">
      <alignment horizontal="center" vertical="center" shrinkToFit="1"/>
    </xf>
    <xf numFmtId="0" fontId="7" fillId="0" borderId="59" xfId="0" applyFont="1" applyBorder="1" applyAlignment="1">
      <alignment horizontal="center" vertical="center" shrinkToFit="1"/>
    </xf>
    <xf numFmtId="0" fontId="7" fillId="0" borderId="93" xfId="0" applyFont="1" applyBorder="1" applyAlignment="1">
      <alignment horizontal="center" vertical="center" shrinkToFit="1"/>
    </xf>
    <xf numFmtId="0" fontId="4" fillId="0" borderId="15" xfId="0" applyFont="1" applyBorder="1" applyAlignment="1">
      <alignment horizontal="left" vertical="center"/>
    </xf>
    <xf numFmtId="0" fontId="4" fillId="0" borderId="0" xfId="0" applyFont="1" applyAlignment="1">
      <alignment horizontal="justify" vertical="distributed" wrapText="1"/>
    </xf>
    <xf numFmtId="0" fontId="14" fillId="0" borderId="0" xfId="0" applyFont="1" applyAlignment="1">
      <alignment horizontal="center" vertical="center"/>
    </xf>
    <xf numFmtId="0" fontId="4" fillId="0" borderId="0" xfId="0" applyFont="1" applyBorder="1" applyAlignment="1">
      <alignment horizontal="left" vertical="center" shrinkToFit="1"/>
    </xf>
    <xf numFmtId="0" fontId="4" fillId="0" borderId="15" xfId="0" applyFont="1" applyBorder="1" applyAlignment="1">
      <alignment horizontal="left" vertical="center" shrinkToFit="1"/>
    </xf>
    <xf numFmtId="0" fontId="7" fillId="0" borderId="20" xfId="0" applyFont="1" applyBorder="1" applyAlignment="1">
      <alignment horizontal="center" vertical="center" wrapText="1"/>
    </xf>
    <xf numFmtId="0" fontId="4" fillId="0" borderId="0" xfId="0" applyFont="1" applyBorder="1" applyAlignment="1">
      <alignment vertical="top" wrapText="1"/>
    </xf>
    <xf numFmtId="0" fontId="4" fillId="0" borderId="15" xfId="0" applyFont="1" applyBorder="1" applyAlignment="1">
      <alignment vertical="top" wrapText="1"/>
    </xf>
    <xf numFmtId="0" fontId="4" fillId="0" borderId="11" xfId="0" applyFont="1" applyBorder="1" applyAlignment="1">
      <alignment horizontal="center" vertical="center"/>
    </xf>
    <xf numFmtId="0" fontId="4" fillId="0" borderId="10" xfId="0" applyFont="1" applyBorder="1" applyAlignment="1">
      <alignment horizontal="left" vertical="center" shrinkToFit="1"/>
    </xf>
    <xf numFmtId="0" fontId="4" fillId="0" borderId="16" xfId="0" applyFont="1" applyBorder="1" applyAlignment="1">
      <alignment horizontal="left" vertical="center" shrinkToFit="1"/>
    </xf>
    <xf numFmtId="0" fontId="8" fillId="36" borderId="94" xfId="0" applyFont="1" applyFill="1" applyBorder="1" applyAlignment="1">
      <alignment horizontal="center" vertical="center"/>
    </xf>
    <xf numFmtId="0" fontId="8" fillId="36" borderId="11" xfId="0" applyFont="1" applyFill="1" applyBorder="1" applyAlignment="1">
      <alignment horizontal="center" vertical="center"/>
    </xf>
    <xf numFmtId="0" fontId="8" fillId="36" borderId="94" xfId="0" applyFont="1" applyFill="1" applyBorder="1" applyAlignment="1">
      <alignment horizontal="center" vertical="center" wrapText="1"/>
    </xf>
    <xf numFmtId="0" fontId="8" fillId="36" borderId="11" xfId="0" applyFont="1" applyFill="1" applyBorder="1" applyAlignment="1">
      <alignment horizontal="center" vertical="center" wrapText="1"/>
    </xf>
    <xf numFmtId="58" fontId="8" fillId="0" borderId="20" xfId="0" applyNumberFormat="1" applyFont="1" applyBorder="1" applyAlignment="1">
      <alignment horizontal="distributed" vertical="center"/>
    </xf>
    <xf numFmtId="58" fontId="8" fillId="0" borderId="14" xfId="0" applyNumberFormat="1" applyFont="1" applyBorder="1" applyAlignment="1">
      <alignment horizontal="distributed" vertical="center"/>
    </xf>
    <xf numFmtId="0" fontId="8" fillId="0" borderId="14" xfId="0" applyFont="1" applyBorder="1" applyAlignment="1">
      <alignment horizontal="distributed" vertical="center"/>
    </xf>
    <xf numFmtId="0" fontId="8" fillId="0" borderId="14" xfId="0" applyFont="1" applyBorder="1" applyAlignment="1">
      <alignment horizontal="left" vertical="center"/>
    </xf>
    <xf numFmtId="0" fontId="8" fillId="0" borderId="26" xfId="0" applyFont="1" applyBorder="1" applyAlignment="1">
      <alignment horizontal="left" vertical="center"/>
    </xf>
    <xf numFmtId="5" fontId="4" fillId="0" borderId="20" xfId="0" applyNumberFormat="1" applyFont="1" applyBorder="1" applyAlignment="1">
      <alignment horizontal="right" vertical="center"/>
    </xf>
    <xf numFmtId="5" fontId="4" fillId="0" borderId="14" xfId="0" applyNumberFormat="1" applyFont="1" applyBorder="1" applyAlignment="1">
      <alignment horizontal="right" vertical="center"/>
    </xf>
    <xf numFmtId="0" fontId="8" fillId="0" borderId="14" xfId="0" applyFont="1" applyBorder="1" applyAlignment="1">
      <alignment horizontal="center" vertical="center"/>
    </xf>
    <xf numFmtId="0" fontId="8" fillId="0" borderId="26" xfId="0" applyFont="1" applyBorder="1" applyAlignment="1">
      <alignment horizontal="center" vertical="center"/>
    </xf>
    <xf numFmtId="5" fontId="4" fillId="0" borderId="11" xfId="0" applyNumberFormat="1" applyFont="1" applyBorder="1" applyAlignment="1">
      <alignment horizontal="right" vertical="center"/>
    </xf>
    <xf numFmtId="38" fontId="4" fillId="0" borderId="11" xfId="0" applyNumberFormat="1" applyFont="1" applyBorder="1" applyAlignment="1">
      <alignment horizontal="center" vertical="center"/>
    </xf>
    <xf numFmtId="0" fontId="4" fillId="0" borderId="95" xfId="0" applyFont="1" applyBorder="1" applyAlignment="1">
      <alignment horizontal="center" vertical="center"/>
    </xf>
    <xf numFmtId="0" fontId="8" fillId="0" borderId="96" xfId="0" applyFont="1" applyBorder="1" applyAlignment="1">
      <alignment horizontal="left" vertical="center"/>
    </xf>
    <xf numFmtId="0" fontId="8" fillId="0" borderId="97" xfId="0" applyFont="1" applyBorder="1" applyAlignment="1">
      <alignment horizontal="left" vertical="center"/>
    </xf>
    <xf numFmtId="0" fontId="8" fillId="36" borderId="98" xfId="0" applyFont="1" applyFill="1" applyBorder="1" applyAlignment="1">
      <alignment horizontal="center" vertical="center"/>
    </xf>
    <xf numFmtId="0" fontId="8" fillId="36" borderId="99" xfId="0" applyFont="1" applyFill="1" applyBorder="1" applyAlignment="1">
      <alignment horizontal="center" vertical="center"/>
    </xf>
    <xf numFmtId="0" fontId="8" fillId="0" borderId="11" xfId="0" applyFont="1" applyBorder="1" applyAlignment="1">
      <alignment horizontal="left" vertical="center"/>
    </xf>
    <xf numFmtId="0" fontId="8" fillId="0" borderId="95" xfId="0" applyFont="1" applyBorder="1" applyAlignment="1">
      <alignment horizontal="left" vertical="center"/>
    </xf>
    <xf numFmtId="0" fontId="4" fillId="0" borderId="26" xfId="0" applyFont="1" applyBorder="1" applyAlignment="1">
      <alignment horizontal="center" vertical="center"/>
    </xf>
    <xf numFmtId="38" fontId="4" fillId="0" borderId="96" xfId="0" applyNumberFormat="1" applyFont="1" applyBorder="1" applyAlignment="1">
      <alignment horizontal="center" vertical="center"/>
    </xf>
    <xf numFmtId="0" fontId="4" fillId="0" borderId="96" xfId="0" applyFont="1" applyBorder="1" applyAlignment="1">
      <alignment horizontal="center" vertical="center"/>
    </xf>
    <xf numFmtId="0" fontId="4" fillId="0" borderId="97" xfId="0" applyFont="1" applyBorder="1" applyAlignment="1">
      <alignment horizontal="center" vertical="center"/>
    </xf>
    <xf numFmtId="5" fontId="4" fillId="0" borderId="96" xfId="0" applyNumberFormat="1" applyFont="1" applyBorder="1" applyAlignment="1">
      <alignment horizontal="right" vertical="center"/>
    </xf>
    <xf numFmtId="0" fontId="8" fillId="36" borderId="100" xfId="0" applyFont="1" applyFill="1" applyBorder="1" applyAlignment="1">
      <alignment horizontal="center" vertical="center"/>
    </xf>
    <xf numFmtId="0" fontId="8" fillId="36" borderId="95" xfId="0" applyFont="1" applyFill="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8" fillId="0" borderId="101" xfId="0" applyFont="1" applyBorder="1" applyAlignment="1">
      <alignment horizontal="left" vertical="center"/>
    </xf>
    <xf numFmtId="0" fontId="8" fillId="0" borderId="29" xfId="0" applyFont="1" applyBorder="1" applyAlignment="1">
      <alignment horizontal="left" vertical="center"/>
    </xf>
    <xf numFmtId="0" fontId="8" fillId="0" borderId="30" xfId="0" applyFont="1" applyBorder="1" applyAlignment="1">
      <alignment horizontal="left" vertical="center"/>
    </xf>
    <xf numFmtId="0" fontId="8" fillId="0" borderId="20" xfId="0" applyFont="1" applyBorder="1" applyAlignment="1">
      <alignment horizontal="left" vertical="center"/>
    </xf>
    <xf numFmtId="0" fontId="8" fillId="36" borderId="102" xfId="0" applyFont="1" applyFill="1" applyBorder="1" applyAlignment="1">
      <alignment horizontal="center" vertical="center"/>
    </xf>
    <xf numFmtId="0" fontId="8" fillId="36" borderId="96" xfId="0" applyFont="1" applyFill="1" applyBorder="1" applyAlignment="1">
      <alignment horizontal="center" vertical="center"/>
    </xf>
    <xf numFmtId="0" fontId="8" fillId="0" borderId="103" xfId="0" applyFont="1" applyBorder="1" applyAlignment="1">
      <alignment horizontal="center" vertical="center"/>
    </xf>
    <xf numFmtId="0" fontId="8" fillId="0" borderId="25" xfId="0" applyFont="1" applyBorder="1" applyAlignment="1">
      <alignment horizontal="center" vertical="center"/>
    </xf>
    <xf numFmtId="0" fontId="8" fillId="0" borderId="25" xfId="0" applyFont="1" applyBorder="1" applyAlignment="1">
      <alignment horizontal="left" vertical="center"/>
    </xf>
    <xf numFmtId="0" fontId="8" fillId="0" borderId="28" xfId="0" applyFont="1" applyBorder="1" applyAlignment="1">
      <alignment horizontal="left" vertical="center"/>
    </xf>
    <xf numFmtId="0" fontId="8" fillId="36" borderId="94" xfId="0" applyFont="1" applyFill="1" applyBorder="1" applyAlignment="1">
      <alignment horizontal="left" vertical="center"/>
    </xf>
    <xf numFmtId="0" fontId="8" fillId="36" borderId="11" xfId="0" applyFont="1" applyFill="1" applyBorder="1" applyAlignment="1">
      <alignment horizontal="left" vertical="center"/>
    </xf>
    <xf numFmtId="0" fontId="8" fillId="36" borderId="102" xfId="0" applyFont="1" applyFill="1" applyBorder="1" applyAlignment="1">
      <alignment horizontal="left" vertical="center"/>
    </xf>
    <xf numFmtId="0" fontId="8" fillId="36" borderId="96" xfId="0" applyFont="1" applyFill="1" applyBorder="1" applyAlignment="1">
      <alignment horizontal="left" vertical="center"/>
    </xf>
    <xf numFmtId="0" fontId="8" fillId="0" borderId="98" xfId="0" applyFont="1" applyBorder="1" applyAlignment="1">
      <alignment horizontal="center" vertical="center"/>
    </xf>
    <xf numFmtId="0" fontId="8" fillId="0" borderId="99" xfId="0" applyFont="1" applyBorder="1" applyAlignment="1">
      <alignment horizontal="center" vertical="center"/>
    </xf>
    <xf numFmtId="0" fontId="8" fillId="36" borderId="20" xfId="0" applyFont="1" applyFill="1" applyBorder="1" applyAlignment="1">
      <alignment horizontal="center" vertical="center"/>
    </xf>
    <xf numFmtId="0" fontId="8" fillId="36" borderId="14" xfId="0" applyFont="1" applyFill="1" applyBorder="1" applyAlignment="1">
      <alignment horizontal="center" vertical="center"/>
    </xf>
    <xf numFmtId="0" fontId="8" fillId="36" borderId="21" xfId="0" applyFont="1" applyFill="1" applyBorder="1" applyAlignment="1">
      <alignment horizontal="center" vertical="center"/>
    </xf>
    <xf numFmtId="184" fontId="8" fillId="0" borderId="14" xfId="0" applyNumberFormat="1" applyFont="1" applyBorder="1" applyAlignment="1">
      <alignment horizontal="right" vertical="center"/>
    </xf>
    <xf numFmtId="0" fontId="8" fillId="0" borderId="20" xfId="0" applyFont="1" applyBorder="1" applyAlignment="1">
      <alignment vertical="center"/>
    </xf>
    <xf numFmtId="0" fontId="8" fillId="0" borderId="14" xfId="0" applyFont="1" applyBorder="1" applyAlignment="1">
      <alignment vertical="center"/>
    </xf>
    <xf numFmtId="0" fontId="8" fillId="0" borderId="26" xfId="0" applyFont="1" applyBorder="1" applyAlignment="1">
      <alignment vertical="center"/>
    </xf>
    <xf numFmtId="5" fontId="4" fillId="0" borderId="14" xfId="0" applyNumberFormat="1" applyFont="1" applyBorder="1" applyAlignment="1">
      <alignment horizontal="left" vertical="center"/>
    </xf>
    <xf numFmtId="0" fontId="8" fillId="36" borderId="100" xfId="0" applyFont="1" applyFill="1" applyBorder="1" applyAlignment="1">
      <alignment horizontal="left" vertical="center"/>
    </xf>
    <xf numFmtId="0" fontId="8" fillId="36" borderId="98" xfId="0" applyFont="1" applyFill="1" applyBorder="1" applyAlignment="1">
      <alignment horizontal="left" vertical="center"/>
    </xf>
    <xf numFmtId="0" fontId="8" fillId="0" borderId="20" xfId="0" applyFont="1" applyBorder="1" applyAlignment="1">
      <alignment horizontal="left" vertical="center" shrinkToFit="1"/>
    </xf>
    <xf numFmtId="0" fontId="8" fillId="0" borderId="14" xfId="0" applyFont="1" applyBorder="1" applyAlignment="1">
      <alignment horizontal="left" vertical="center" shrinkToFit="1"/>
    </xf>
    <xf numFmtId="0" fontId="8" fillId="0" borderId="26" xfId="0" applyFont="1" applyBorder="1" applyAlignment="1">
      <alignment horizontal="left" vertical="center" shrinkToFit="1"/>
    </xf>
    <xf numFmtId="38" fontId="8" fillId="37" borderId="100" xfId="50" applyFont="1" applyFill="1" applyBorder="1" applyAlignment="1">
      <alignment horizontal="center" vertical="center"/>
    </xf>
    <xf numFmtId="38" fontId="8" fillId="37" borderId="98" xfId="50" applyFont="1" applyFill="1" applyBorder="1" applyAlignment="1">
      <alignment horizontal="center" vertical="center"/>
    </xf>
    <xf numFmtId="0" fontId="8" fillId="37" borderId="98" xfId="0" applyFont="1" applyFill="1" applyBorder="1" applyAlignment="1">
      <alignment horizontal="center" vertical="center"/>
    </xf>
    <xf numFmtId="0" fontId="8" fillId="34" borderId="25" xfId="0" applyFont="1" applyFill="1" applyBorder="1" applyAlignment="1">
      <alignment horizontal="distributed" vertical="center"/>
    </xf>
    <xf numFmtId="38" fontId="8" fillId="0" borderId="53" xfId="50" applyFont="1" applyFill="1" applyBorder="1" applyAlignment="1">
      <alignment horizontal="left" vertical="center"/>
    </xf>
    <xf numFmtId="38" fontId="8" fillId="0" borderId="17" xfId="50" applyFont="1" applyFill="1" applyBorder="1" applyAlignment="1">
      <alignment horizontal="left" vertical="center"/>
    </xf>
    <xf numFmtId="38" fontId="8" fillId="0" borderId="54" xfId="50" applyFont="1" applyFill="1" applyBorder="1" applyAlignment="1">
      <alignment horizontal="left" vertical="center"/>
    </xf>
    <xf numFmtId="38" fontId="8" fillId="0" borderId="24" xfId="50" applyFont="1" applyFill="1" applyBorder="1" applyAlignment="1">
      <alignment horizontal="left" vertical="center"/>
    </xf>
    <xf numFmtId="38" fontId="8" fillId="0" borderId="0" xfId="50" applyFont="1" applyFill="1" applyBorder="1" applyAlignment="1">
      <alignment horizontal="left" vertical="center"/>
    </xf>
    <xf numFmtId="38" fontId="8" fillId="0" borderId="55" xfId="50" applyFont="1" applyFill="1" applyBorder="1" applyAlignment="1">
      <alignment horizontal="left" vertical="center"/>
    </xf>
    <xf numFmtId="58" fontId="8" fillId="33" borderId="29" xfId="0" applyNumberFormat="1" applyFont="1" applyFill="1" applyBorder="1" applyAlignment="1">
      <alignment horizontal="distributed" vertical="center"/>
    </xf>
    <xf numFmtId="0" fontId="8" fillId="33" borderId="29" xfId="0" applyFont="1" applyFill="1" applyBorder="1" applyAlignment="1">
      <alignment horizontal="distributed" vertical="center"/>
    </xf>
    <xf numFmtId="58" fontId="8" fillId="33" borderId="14" xfId="0" applyNumberFormat="1" applyFont="1" applyFill="1" applyBorder="1" applyAlignment="1">
      <alignment horizontal="distributed" vertical="center"/>
    </xf>
    <xf numFmtId="0" fontId="8" fillId="33" borderId="14" xfId="0" applyFont="1" applyFill="1" applyBorder="1" applyAlignment="1">
      <alignment horizontal="distributed" vertical="center"/>
    </xf>
    <xf numFmtId="188" fontId="8" fillId="33" borderId="20" xfId="0" applyNumberFormat="1" applyFont="1" applyFill="1" applyBorder="1" applyAlignment="1">
      <alignment horizontal="right" vertical="center"/>
    </xf>
    <xf numFmtId="188" fontId="8" fillId="33" borderId="14" xfId="0" applyNumberFormat="1" applyFont="1" applyFill="1" applyBorder="1" applyAlignment="1">
      <alignment horizontal="right" vertical="center"/>
    </xf>
    <xf numFmtId="188" fontId="8" fillId="0" borderId="20" xfId="0" applyNumberFormat="1" applyFont="1" applyFill="1" applyBorder="1" applyAlignment="1">
      <alignment horizontal="right" vertical="center"/>
    </xf>
    <xf numFmtId="188" fontId="8" fillId="0" borderId="14" xfId="0" applyNumberFormat="1" applyFont="1" applyFill="1" applyBorder="1" applyAlignment="1">
      <alignment horizontal="right" vertical="center"/>
    </xf>
    <xf numFmtId="188" fontId="8" fillId="0" borderId="103" xfId="0" applyNumberFormat="1" applyFont="1" applyFill="1" applyBorder="1" applyAlignment="1">
      <alignment horizontal="right" vertical="center"/>
    </xf>
    <xf numFmtId="188" fontId="8" fillId="0" borderId="25" xfId="0" applyNumberFormat="1" applyFont="1" applyFill="1" applyBorder="1" applyAlignment="1">
      <alignment horizontal="right" vertical="center"/>
    </xf>
    <xf numFmtId="188" fontId="8" fillId="33" borderId="104" xfId="0" applyNumberFormat="1" applyFont="1" applyFill="1" applyBorder="1" applyAlignment="1">
      <alignment horizontal="center" vertical="center"/>
    </xf>
    <xf numFmtId="188" fontId="8" fillId="33" borderId="105" xfId="0" applyNumberFormat="1" applyFont="1" applyFill="1" applyBorder="1" applyAlignment="1">
      <alignment horizontal="center" vertical="center"/>
    </xf>
    <xf numFmtId="188" fontId="8" fillId="33" borderId="106" xfId="0" applyNumberFormat="1" applyFont="1" applyFill="1" applyBorder="1" applyAlignment="1">
      <alignment horizontal="center" vertical="center"/>
    </xf>
    <xf numFmtId="188" fontId="8" fillId="33" borderId="103" xfId="0" applyNumberFormat="1" applyFont="1" applyFill="1" applyBorder="1" applyAlignment="1">
      <alignment horizontal="right" vertical="center"/>
    </xf>
    <xf numFmtId="188" fontId="8" fillId="33" borderId="25" xfId="0" applyNumberFormat="1" applyFont="1" applyFill="1" applyBorder="1" applyAlignment="1">
      <alignment horizontal="right" vertical="center"/>
    </xf>
    <xf numFmtId="188" fontId="8" fillId="34" borderId="20" xfId="0" applyNumberFormat="1" applyFont="1" applyFill="1" applyBorder="1" applyAlignment="1">
      <alignment horizontal="right" vertical="center"/>
    </xf>
    <xf numFmtId="188" fontId="8" fillId="34" borderId="14" xfId="0" applyNumberFormat="1" applyFont="1" applyFill="1" applyBorder="1" applyAlignment="1">
      <alignment horizontal="right" vertical="center"/>
    </xf>
    <xf numFmtId="0" fontId="8" fillId="37" borderId="11" xfId="0" applyFont="1" applyFill="1" applyBorder="1" applyAlignment="1">
      <alignment horizontal="center" vertical="center"/>
    </xf>
    <xf numFmtId="0" fontId="8" fillId="37" borderId="20" xfId="0" applyFont="1" applyFill="1" applyBorder="1" applyAlignment="1">
      <alignment horizontal="center" vertical="center"/>
    </xf>
    <xf numFmtId="0" fontId="8" fillId="37" borderId="14" xfId="0" applyFont="1" applyFill="1" applyBorder="1" applyAlignment="1">
      <alignment horizontal="center" vertical="center"/>
    </xf>
    <xf numFmtId="0" fontId="8" fillId="37" borderId="21" xfId="0" applyFont="1" applyFill="1" applyBorder="1" applyAlignment="1">
      <alignment horizontal="center" vertical="center"/>
    </xf>
    <xf numFmtId="57" fontId="8" fillId="0" borderId="11" xfId="0" applyNumberFormat="1" applyFont="1" applyFill="1" applyBorder="1" applyAlignment="1">
      <alignment horizontal="center" vertical="center"/>
    </xf>
    <xf numFmtId="0" fontId="8" fillId="0" borderId="11" xfId="0" applyFont="1" applyFill="1" applyBorder="1" applyAlignment="1">
      <alignment horizontal="center" vertical="center"/>
    </xf>
    <xf numFmtId="0" fontId="8" fillId="37" borderId="99" xfId="0" applyFont="1" applyFill="1" applyBorder="1" applyAlignment="1">
      <alignment horizontal="center" vertical="center"/>
    </xf>
    <xf numFmtId="0" fontId="8" fillId="37" borderId="95" xfId="0" applyFont="1" applyFill="1" applyBorder="1" applyAlignment="1">
      <alignment horizontal="center" vertical="center"/>
    </xf>
    <xf numFmtId="0" fontId="8" fillId="37" borderId="107" xfId="0" applyFont="1" applyFill="1" applyBorder="1" applyAlignment="1">
      <alignment horizontal="center" vertical="center" textRotation="255"/>
    </xf>
    <xf numFmtId="0" fontId="8" fillId="37" borderId="34" xfId="0" applyFont="1" applyFill="1" applyBorder="1" applyAlignment="1">
      <alignment horizontal="center" vertical="center" textRotation="255"/>
    </xf>
    <xf numFmtId="0" fontId="8" fillId="37" borderId="35" xfId="0" applyFont="1" applyFill="1" applyBorder="1" applyAlignment="1">
      <alignment horizontal="center" vertical="center" textRotation="255"/>
    </xf>
    <xf numFmtId="0" fontId="8" fillId="37" borderId="103" xfId="0" applyFont="1" applyFill="1" applyBorder="1" applyAlignment="1">
      <alignment horizontal="center" vertical="center"/>
    </xf>
    <xf numFmtId="0" fontId="8" fillId="37" borderId="25" xfId="0" applyFont="1" applyFill="1" applyBorder="1" applyAlignment="1">
      <alignment horizontal="center" vertical="center"/>
    </xf>
    <xf numFmtId="0" fontId="8" fillId="37" borderId="27" xfId="0" applyFont="1" applyFill="1" applyBorder="1" applyAlignment="1">
      <alignment horizontal="center" vertical="center"/>
    </xf>
    <xf numFmtId="0" fontId="8" fillId="37" borderId="94" xfId="0" applyFont="1" applyFill="1" applyBorder="1" applyAlignment="1">
      <alignment horizontal="center" vertical="center" textRotation="255"/>
    </xf>
    <xf numFmtId="0" fontId="8" fillId="37" borderId="102" xfId="0" applyFont="1" applyFill="1" applyBorder="1" applyAlignment="1">
      <alignment horizontal="center" vertical="center" textRotation="255"/>
    </xf>
    <xf numFmtId="0" fontId="8" fillId="37" borderId="108" xfId="0" applyFont="1" applyFill="1" applyBorder="1" applyAlignment="1">
      <alignment horizontal="center" vertical="center"/>
    </xf>
    <xf numFmtId="57" fontId="8" fillId="0" borderId="96" xfId="0" applyNumberFormat="1" applyFont="1" applyFill="1" applyBorder="1" applyAlignment="1">
      <alignment horizontal="center" vertical="center"/>
    </xf>
    <xf numFmtId="0" fontId="8" fillId="33" borderId="20" xfId="0" applyFont="1" applyFill="1" applyBorder="1" applyAlignment="1">
      <alignment horizontal="right" vertical="center"/>
    </xf>
    <xf numFmtId="0" fontId="8" fillId="33" borderId="14" xfId="0" applyFont="1" applyFill="1" applyBorder="1" applyAlignment="1">
      <alignment horizontal="right" vertical="center"/>
    </xf>
    <xf numFmtId="0" fontId="8" fillId="33" borderId="103" xfId="0" applyFont="1" applyFill="1" applyBorder="1" applyAlignment="1">
      <alignment horizontal="right" vertical="center"/>
    </xf>
    <xf numFmtId="0" fontId="8" fillId="33" borderId="25" xfId="0" applyFont="1" applyFill="1" applyBorder="1" applyAlignment="1">
      <alignment horizontal="right" vertical="center"/>
    </xf>
    <xf numFmtId="0" fontId="8" fillId="33" borderId="14" xfId="0" applyFont="1" applyFill="1" applyBorder="1" applyAlignment="1">
      <alignment horizontal="left" vertical="center"/>
    </xf>
    <xf numFmtId="0" fontId="8" fillId="33" borderId="26" xfId="0" applyFont="1" applyFill="1" applyBorder="1" applyAlignment="1">
      <alignment horizontal="left" vertical="center"/>
    </xf>
    <xf numFmtId="0" fontId="8" fillId="33" borderId="25" xfId="0" applyFont="1" applyFill="1" applyBorder="1" applyAlignment="1">
      <alignment horizontal="left" vertical="center"/>
    </xf>
    <xf numFmtId="0" fontId="8" fillId="33" borderId="28" xfId="0" applyFont="1" applyFill="1" applyBorder="1" applyAlignment="1">
      <alignment horizontal="left" vertical="center"/>
    </xf>
    <xf numFmtId="57" fontId="8" fillId="33" borderId="11" xfId="0" applyNumberFormat="1" applyFont="1" applyFill="1" applyBorder="1" applyAlignment="1">
      <alignment horizontal="center" vertical="center"/>
    </xf>
    <xf numFmtId="0" fontId="8" fillId="37" borderId="51" xfId="0" applyFont="1" applyFill="1" applyBorder="1" applyAlignment="1">
      <alignment horizontal="center" vertical="center" textRotation="255"/>
    </xf>
    <xf numFmtId="0" fontId="8" fillId="37" borderId="24" xfId="0" applyFont="1" applyFill="1" applyBorder="1" applyAlignment="1">
      <alignment horizontal="center" vertical="center" textRotation="255"/>
    </xf>
    <xf numFmtId="0" fontId="8" fillId="37" borderId="56" xfId="0" applyFont="1" applyFill="1" applyBorder="1" applyAlignment="1">
      <alignment horizontal="center" vertical="center" textRotation="255"/>
    </xf>
    <xf numFmtId="0" fontId="8" fillId="37" borderId="23" xfId="0" applyFont="1" applyFill="1" applyBorder="1" applyAlignment="1">
      <alignment horizontal="center" vertical="center"/>
    </xf>
    <xf numFmtId="0" fontId="8" fillId="37" borderId="109" xfId="0" applyFont="1" applyFill="1" applyBorder="1" applyAlignment="1">
      <alignment horizontal="center" vertical="center"/>
    </xf>
    <xf numFmtId="0" fontId="8" fillId="37" borderId="96" xfId="0" applyFont="1" applyFill="1" applyBorder="1" applyAlignment="1">
      <alignment horizontal="center" vertical="center"/>
    </xf>
    <xf numFmtId="0" fontId="8" fillId="33" borderId="31" xfId="0" applyFont="1" applyFill="1" applyBorder="1" applyAlignment="1">
      <alignment horizontal="left" vertical="center" shrinkToFit="1"/>
    </xf>
    <xf numFmtId="0" fontId="8" fillId="33" borderId="23" xfId="0" applyFont="1" applyFill="1" applyBorder="1" applyAlignment="1">
      <alignment horizontal="left" vertical="center" shrinkToFit="1"/>
    </xf>
    <xf numFmtId="0" fontId="8" fillId="33" borderId="32" xfId="0" applyFont="1" applyFill="1" applyBorder="1" applyAlignment="1">
      <alignment horizontal="left" vertical="center" shrinkToFit="1"/>
    </xf>
    <xf numFmtId="0" fontId="8" fillId="33" borderId="13" xfId="0" applyFont="1" applyFill="1" applyBorder="1" applyAlignment="1">
      <alignment horizontal="left" vertical="center" shrinkToFit="1"/>
    </xf>
    <xf numFmtId="0" fontId="8" fillId="33" borderId="10" xfId="0" applyFont="1" applyFill="1" applyBorder="1" applyAlignment="1">
      <alignment horizontal="left" vertical="center" shrinkToFit="1"/>
    </xf>
    <xf numFmtId="0" fontId="8" fillId="33" borderId="33" xfId="0" applyFont="1" applyFill="1" applyBorder="1" applyAlignment="1">
      <alignment horizontal="left" vertical="center" shrinkToFit="1"/>
    </xf>
    <xf numFmtId="0" fontId="8" fillId="0" borderId="20" xfId="0" applyFont="1" applyFill="1" applyBorder="1" applyAlignment="1">
      <alignment vertical="center"/>
    </xf>
    <xf numFmtId="0" fontId="8" fillId="0" borderId="14" xfId="0" applyFont="1" applyFill="1" applyBorder="1" applyAlignment="1">
      <alignment vertical="center"/>
    </xf>
    <xf numFmtId="0" fontId="8" fillId="0" borderId="26" xfId="0" applyFont="1" applyFill="1" applyBorder="1" applyAlignment="1">
      <alignment vertical="center"/>
    </xf>
    <xf numFmtId="0" fontId="8" fillId="33" borderId="26" xfId="0" applyFont="1" applyFill="1" applyBorder="1" applyAlignment="1">
      <alignment horizontal="distributed" vertical="center"/>
    </xf>
    <xf numFmtId="0" fontId="8" fillId="33" borderId="20" xfId="0" applyFont="1" applyFill="1" applyBorder="1" applyAlignment="1">
      <alignment horizontal="left" vertical="center"/>
    </xf>
    <xf numFmtId="0" fontId="8" fillId="33" borderId="21" xfId="0" applyFont="1" applyFill="1" applyBorder="1" applyAlignment="1">
      <alignment horizontal="left" vertical="center"/>
    </xf>
    <xf numFmtId="38" fontId="4" fillId="33" borderId="20" xfId="50" applyFont="1" applyFill="1" applyBorder="1" applyAlignment="1">
      <alignment horizontal="center" vertical="center"/>
    </xf>
    <xf numFmtId="38" fontId="4" fillId="33" borderId="14" xfId="50" applyFont="1" applyFill="1" applyBorder="1" applyAlignment="1">
      <alignment horizontal="center" vertical="center"/>
    </xf>
    <xf numFmtId="38" fontId="4" fillId="33" borderId="26" xfId="50" applyFont="1" applyFill="1" applyBorder="1" applyAlignment="1">
      <alignment horizontal="center" vertical="center"/>
    </xf>
    <xf numFmtId="0" fontId="8" fillId="0" borderId="96" xfId="0" applyFont="1" applyFill="1" applyBorder="1" applyAlignment="1">
      <alignment horizontal="center" vertical="center"/>
    </xf>
    <xf numFmtId="38" fontId="4" fillId="33" borderId="20" xfId="50" applyFont="1" applyFill="1" applyBorder="1" applyAlignment="1">
      <alignment horizontal="right" vertical="center"/>
    </xf>
    <xf numFmtId="38" fontId="4" fillId="33" borderId="14" xfId="50" applyFont="1" applyFill="1" applyBorder="1" applyAlignment="1">
      <alignment horizontal="right" vertical="center"/>
    </xf>
    <xf numFmtId="38" fontId="4" fillId="33" borderId="21" xfId="50" applyFont="1" applyFill="1" applyBorder="1" applyAlignment="1">
      <alignment horizontal="right" vertical="center"/>
    </xf>
    <xf numFmtId="38" fontId="4" fillId="33" borderId="103" xfId="50" applyFont="1" applyFill="1" applyBorder="1" applyAlignment="1">
      <alignment horizontal="center" vertical="center"/>
    </xf>
    <xf numFmtId="38" fontId="4" fillId="33" borderId="25" xfId="50" applyFont="1" applyFill="1" applyBorder="1" applyAlignment="1">
      <alignment horizontal="center" vertical="center"/>
    </xf>
    <xf numFmtId="38" fontId="4" fillId="33" borderId="28" xfId="50" applyFont="1" applyFill="1" applyBorder="1" applyAlignment="1">
      <alignment horizontal="center" vertical="center"/>
    </xf>
    <xf numFmtId="38" fontId="4" fillId="33" borderId="103" xfId="50" applyFont="1" applyFill="1" applyBorder="1" applyAlignment="1">
      <alignment horizontal="right" vertical="center"/>
    </xf>
    <xf numFmtId="38" fontId="4" fillId="33" borderId="25" xfId="50" applyFont="1" applyFill="1" applyBorder="1" applyAlignment="1">
      <alignment horizontal="right" vertical="center"/>
    </xf>
    <xf numFmtId="38" fontId="4" fillId="33" borderId="27" xfId="50" applyFont="1" applyFill="1" applyBorder="1" applyAlignment="1">
      <alignment horizontal="right" vertical="center"/>
    </xf>
    <xf numFmtId="0" fontId="8" fillId="37" borderId="94" xfId="0" applyFont="1" applyFill="1" applyBorder="1" applyAlignment="1">
      <alignment horizontal="center" vertical="center"/>
    </xf>
    <xf numFmtId="58" fontId="8" fillId="33" borderId="38" xfId="0" applyNumberFormat="1" applyFont="1" applyFill="1" applyBorder="1" applyAlignment="1">
      <alignment horizontal="left" vertical="center" shrinkToFit="1"/>
    </xf>
    <xf numFmtId="58" fontId="8" fillId="33" borderId="62" xfId="0" applyNumberFormat="1" applyFont="1" applyFill="1" applyBorder="1" applyAlignment="1">
      <alignment horizontal="left" vertical="center" shrinkToFit="1"/>
    </xf>
    <xf numFmtId="0" fontId="0" fillId="0" borderId="62" xfId="0" applyBorder="1" applyAlignment="1">
      <alignment horizontal="left" vertical="center" shrinkToFit="1"/>
    </xf>
    <xf numFmtId="0" fontId="0" fillId="0" borderId="110" xfId="0" applyBorder="1" applyAlignment="1">
      <alignment horizontal="left" vertical="center" shrinkToFit="1"/>
    </xf>
    <xf numFmtId="0" fontId="8" fillId="33" borderId="103" xfId="0" applyFont="1" applyFill="1" applyBorder="1" applyAlignment="1">
      <alignment horizontal="left" vertical="center"/>
    </xf>
    <xf numFmtId="0" fontId="8" fillId="0" borderId="2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20" xfId="0" applyFont="1" applyBorder="1" applyAlignment="1">
      <alignment horizontal="center" vertical="center"/>
    </xf>
    <xf numFmtId="0" fontId="6" fillId="0" borderId="14" xfId="0" applyFont="1" applyBorder="1" applyAlignment="1">
      <alignment horizontal="center" vertical="center"/>
    </xf>
    <xf numFmtId="0" fontId="8" fillId="37" borderId="34" xfId="0" applyFont="1" applyFill="1" applyBorder="1" applyAlignment="1">
      <alignment horizontal="center" vertical="center"/>
    </xf>
    <xf numFmtId="0" fontId="8" fillId="37" borderId="107" xfId="0" applyFont="1" applyFill="1" applyBorder="1" applyAlignment="1">
      <alignment horizontal="center" vertical="center"/>
    </xf>
    <xf numFmtId="0" fontId="8" fillId="37" borderId="29" xfId="0" applyFont="1" applyFill="1" applyBorder="1" applyAlignment="1">
      <alignment horizontal="center" vertical="center"/>
    </xf>
    <xf numFmtId="58" fontId="8" fillId="33" borderId="20" xfId="0" applyNumberFormat="1" applyFont="1" applyFill="1" applyBorder="1" applyAlignment="1">
      <alignment horizontal="distributed" vertical="center"/>
    </xf>
    <xf numFmtId="0" fontId="8" fillId="37" borderId="72" xfId="0" applyFont="1" applyFill="1" applyBorder="1" applyAlignment="1">
      <alignment horizontal="center" vertical="center"/>
    </xf>
    <xf numFmtId="0" fontId="8" fillId="37" borderId="111" xfId="0" applyFont="1" applyFill="1" applyBorder="1" applyAlignment="1">
      <alignment horizontal="center" vertical="center"/>
    </xf>
    <xf numFmtId="0" fontId="8" fillId="37" borderId="86" xfId="0" applyFont="1" applyFill="1" applyBorder="1" applyAlignment="1">
      <alignment horizontal="center" vertical="center"/>
    </xf>
    <xf numFmtId="0" fontId="8" fillId="37" borderId="112" xfId="0" applyFont="1" applyFill="1" applyBorder="1" applyAlignment="1">
      <alignment horizontal="center" vertical="center"/>
    </xf>
    <xf numFmtId="58" fontId="8" fillId="37" borderId="20" xfId="0" applyNumberFormat="1" applyFont="1" applyFill="1" applyBorder="1" applyAlignment="1">
      <alignment horizontal="center" vertical="center"/>
    </xf>
    <xf numFmtId="58" fontId="8" fillId="37" borderId="14" xfId="0" applyNumberFormat="1" applyFont="1" applyFill="1" applyBorder="1" applyAlignment="1">
      <alignment horizontal="center" vertical="center"/>
    </xf>
    <xf numFmtId="58" fontId="8" fillId="37" borderId="21" xfId="0" applyNumberFormat="1" applyFont="1" applyFill="1" applyBorder="1" applyAlignment="1">
      <alignment horizontal="center" vertical="center"/>
    </xf>
    <xf numFmtId="0" fontId="8" fillId="33" borderId="59" xfId="0" applyFont="1" applyFill="1" applyBorder="1" applyAlignment="1">
      <alignment vertical="center"/>
    </xf>
    <xf numFmtId="0" fontId="8" fillId="33" borderId="113" xfId="0" applyFont="1" applyFill="1" applyBorder="1" applyAlignment="1">
      <alignment vertical="center"/>
    </xf>
    <xf numFmtId="0" fontId="8" fillId="33" borderId="103"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27" xfId="0" applyFont="1" applyFill="1" applyBorder="1" applyAlignment="1">
      <alignment horizontal="center" vertical="center"/>
    </xf>
    <xf numFmtId="184" fontId="4" fillId="33" borderId="39" xfId="42" applyNumberFormat="1" applyFont="1" applyFill="1" applyBorder="1" applyAlignment="1">
      <alignment horizontal="right" vertical="center"/>
    </xf>
    <xf numFmtId="184" fontId="4" fillId="33" borderId="65" xfId="42" applyNumberFormat="1" applyFont="1" applyFill="1" applyBorder="1" applyAlignment="1">
      <alignment horizontal="right" vertical="center"/>
    </xf>
    <xf numFmtId="0" fontId="8" fillId="33" borderId="65" xfId="0" applyFont="1" applyFill="1" applyBorder="1" applyAlignment="1">
      <alignment vertical="center"/>
    </xf>
    <xf numFmtId="0" fontId="8" fillId="33" borderId="114" xfId="0" applyFont="1" applyFill="1" applyBorder="1" applyAlignment="1">
      <alignment vertical="center"/>
    </xf>
    <xf numFmtId="0" fontId="8" fillId="37" borderId="101" xfId="0" applyFont="1" applyFill="1" applyBorder="1" applyAlignment="1">
      <alignment horizontal="center" vertical="center"/>
    </xf>
    <xf numFmtId="0" fontId="8" fillId="37" borderId="100" xfId="0" applyFont="1" applyFill="1" applyBorder="1" applyAlignment="1">
      <alignment horizontal="center" vertical="center"/>
    </xf>
    <xf numFmtId="0" fontId="8" fillId="37" borderId="102" xfId="0" applyFont="1" applyFill="1" applyBorder="1" applyAlignment="1">
      <alignment horizontal="center" vertical="center"/>
    </xf>
    <xf numFmtId="38" fontId="8" fillId="37" borderId="51" xfId="50" applyFont="1" applyFill="1" applyBorder="1" applyAlignment="1">
      <alignment horizontal="center" vertical="center"/>
    </xf>
    <xf numFmtId="38" fontId="8" fillId="37" borderId="23" xfId="50" applyFont="1" applyFill="1" applyBorder="1" applyAlignment="1">
      <alignment horizontal="center" vertical="center"/>
    </xf>
    <xf numFmtId="38" fontId="8" fillId="37" borderId="32" xfId="50" applyFont="1" applyFill="1" applyBorder="1" applyAlignment="1">
      <alignment horizontal="center" vertical="center"/>
    </xf>
    <xf numFmtId="0" fontId="8" fillId="37" borderId="91" xfId="0" applyFont="1" applyFill="1" applyBorder="1" applyAlignment="1">
      <alignment horizontal="center" vertical="top" textRotation="255"/>
    </xf>
    <xf numFmtId="0" fontId="8" fillId="37" borderId="115" xfId="0" applyFont="1" applyFill="1" applyBorder="1" applyAlignment="1">
      <alignment horizontal="center" vertical="top" textRotation="255"/>
    </xf>
    <xf numFmtId="0" fontId="8" fillId="37" borderId="90" xfId="0" applyFont="1" applyFill="1" applyBorder="1" applyAlignment="1">
      <alignment horizontal="center" vertical="top" textRotation="255"/>
    </xf>
    <xf numFmtId="0" fontId="8" fillId="37" borderId="88" xfId="0" applyFont="1" applyFill="1" applyBorder="1" applyAlignment="1">
      <alignment horizontal="center" vertical="center"/>
    </xf>
    <xf numFmtId="0" fontId="8" fillId="37" borderId="116" xfId="0" applyFont="1" applyFill="1" applyBorder="1" applyAlignment="1">
      <alignment horizontal="center" vertical="center"/>
    </xf>
    <xf numFmtId="38" fontId="8" fillId="37" borderId="94" xfId="50" applyFont="1" applyFill="1" applyBorder="1" applyAlignment="1">
      <alignment horizontal="center" vertical="center"/>
    </xf>
    <xf numFmtId="38" fontId="8" fillId="37" borderId="11" xfId="50" applyFont="1" applyFill="1" applyBorder="1" applyAlignment="1">
      <alignment horizontal="center" vertical="center"/>
    </xf>
    <xf numFmtId="38" fontId="8" fillId="37" borderId="102" xfId="50" applyFont="1" applyFill="1" applyBorder="1" applyAlignment="1">
      <alignment horizontal="center" vertical="center"/>
    </xf>
    <xf numFmtId="38" fontId="8" fillId="37" borderId="96" xfId="50" applyFont="1" applyFill="1" applyBorder="1" applyAlignment="1">
      <alignment horizontal="center" vertical="center"/>
    </xf>
    <xf numFmtId="38" fontId="8" fillId="0" borderId="56" xfId="50" applyFont="1" applyFill="1" applyBorder="1" applyAlignment="1">
      <alignment horizontal="left" vertical="center"/>
    </xf>
    <xf numFmtId="38" fontId="8" fillId="0" borderId="36" xfId="50" applyFont="1" applyFill="1" applyBorder="1" applyAlignment="1">
      <alignment horizontal="left" vertical="center"/>
    </xf>
    <xf numFmtId="38" fontId="8" fillId="0" borderId="57" xfId="50" applyFont="1" applyFill="1" applyBorder="1" applyAlignment="1">
      <alignment horizontal="left" vertical="center"/>
    </xf>
    <xf numFmtId="0" fontId="8" fillId="0" borderId="14" xfId="0" applyFont="1" applyFill="1" applyBorder="1" applyAlignment="1">
      <alignment horizontal="left" vertical="center"/>
    </xf>
    <xf numFmtId="0" fontId="8" fillId="0" borderId="26" xfId="0" applyFont="1" applyFill="1" applyBorder="1" applyAlignment="1">
      <alignment horizontal="left" vertical="center"/>
    </xf>
    <xf numFmtId="5" fontId="4" fillId="33" borderId="38" xfId="0" applyNumberFormat="1" applyFont="1" applyFill="1" applyBorder="1" applyAlignment="1">
      <alignment horizontal="left" vertical="center" shrinkToFit="1"/>
    </xf>
    <xf numFmtId="5" fontId="4" fillId="33" borderId="62" xfId="0" applyNumberFormat="1" applyFont="1" applyFill="1" applyBorder="1" applyAlignment="1">
      <alignment horizontal="left" vertical="center" shrinkToFit="1"/>
    </xf>
    <xf numFmtId="5" fontId="4" fillId="33" borderId="110" xfId="0" applyNumberFormat="1" applyFont="1" applyFill="1" applyBorder="1" applyAlignment="1">
      <alignment horizontal="left" vertical="center" shrinkToFit="1"/>
    </xf>
    <xf numFmtId="0" fontId="8" fillId="37" borderId="94" xfId="0" applyFont="1" applyFill="1" applyBorder="1" applyAlignment="1">
      <alignment horizontal="center" vertical="center" wrapText="1"/>
    </xf>
    <xf numFmtId="0" fontId="8" fillId="37" borderId="11" xfId="0" applyFont="1" applyFill="1" applyBorder="1" applyAlignment="1">
      <alignment horizontal="center" vertical="center" wrapText="1"/>
    </xf>
    <xf numFmtId="0" fontId="8" fillId="37" borderId="91" xfId="0" applyFont="1" applyFill="1" applyBorder="1" applyAlignment="1">
      <alignment horizontal="center" vertical="center" textRotation="255"/>
    </xf>
    <xf numFmtId="0" fontId="8" fillId="37" borderId="115" xfId="0" applyFont="1" applyFill="1" applyBorder="1" applyAlignment="1">
      <alignment horizontal="center" vertical="center" textRotation="255"/>
    </xf>
    <xf numFmtId="0" fontId="8" fillId="37" borderId="90" xfId="0" applyFont="1" applyFill="1" applyBorder="1" applyAlignment="1">
      <alignment horizontal="center" vertical="center" textRotation="255"/>
    </xf>
    <xf numFmtId="0" fontId="8" fillId="33" borderId="37" xfId="0" applyFont="1" applyFill="1" applyBorder="1" applyAlignment="1">
      <alignment vertical="center"/>
    </xf>
    <xf numFmtId="5" fontId="4" fillId="33" borderId="65" xfId="0" applyNumberFormat="1" applyFont="1" applyFill="1" applyBorder="1" applyAlignment="1">
      <alignment horizontal="left" vertical="center"/>
    </xf>
    <xf numFmtId="5" fontId="4" fillId="33" borderId="114" xfId="0" applyNumberFormat="1" applyFont="1" applyFill="1" applyBorder="1" applyAlignment="1">
      <alignment horizontal="left" vertical="center"/>
    </xf>
    <xf numFmtId="0" fontId="8" fillId="33" borderId="39" xfId="0" applyFont="1" applyFill="1" applyBorder="1" applyAlignment="1">
      <alignment horizontal="center" vertical="center"/>
    </xf>
    <xf numFmtId="0" fontId="8" fillId="33" borderId="65" xfId="0" applyFont="1" applyFill="1" applyBorder="1" applyAlignment="1">
      <alignment horizontal="center" vertical="center"/>
    </xf>
    <xf numFmtId="5" fontId="4" fillId="33" borderId="38" xfId="0" applyNumberFormat="1" applyFont="1" applyFill="1" applyBorder="1" applyAlignment="1">
      <alignment horizontal="center" vertical="center"/>
    </xf>
    <xf numFmtId="5" fontId="4" fillId="33" borderId="62" xfId="0" applyNumberFormat="1" applyFont="1" applyFill="1" applyBorder="1" applyAlignment="1">
      <alignment horizontal="center" vertical="center"/>
    </xf>
    <xf numFmtId="5" fontId="4" fillId="33" borderId="62" xfId="0" applyNumberFormat="1" applyFont="1" applyFill="1" applyBorder="1" applyAlignment="1">
      <alignment horizontal="left" vertical="center"/>
    </xf>
    <xf numFmtId="5" fontId="4" fillId="33" borderId="110" xfId="0" applyNumberFormat="1" applyFont="1" applyFill="1" applyBorder="1" applyAlignment="1">
      <alignment horizontal="left" vertical="center"/>
    </xf>
    <xf numFmtId="188" fontId="8" fillId="33" borderId="37" xfId="0" applyNumberFormat="1" applyFont="1" applyFill="1" applyBorder="1" applyAlignment="1">
      <alignment horizontal="right" vertical="center"/>
    </xf>
    <xf numFmtId="188" fontId="8" fillId="33" borderId="59" xfId="0" applyNumberFormat="1" applyFont="1" applyFill="1" applyBorder="1" applyAlignment="1">
      <alignment horizontal="right" vertical="center"/>
    </xf>
    <xf numFmtId="0" fontId="9" fillId="34" borderId="34" xfId="0" applyFont="1" applyFill="1" applyBorder="1" applyAlignment="1">
      <alignment horizontal="left" vertical="center" shrinkToFit="1"/>
    </xf>
    <xf numFmtId="0" fontId="9" fillId="34" borderId="14" xfId="0" applyFont="1" applyFill="1" applyBorder="1" applyAlignment="1">
      <alignment horizontal="left" vertical="center" shrinkToFit="1"/>
    </xf>
    <xf numFmtId="0" fontId="9" fillId="34" borderId="21" xfId="0" applyFont="1" applyFill="1" applyBorder="1" applyAlignment="1">
      <alignment horizontal="left" vertical="center" shrinkToFit="1"/>
    </xf>
    <xf numFmtId="38" fontId="9" fillId="0" borderId="20" xfId="50" applyFont="1" applyBorder="1" applyAlignment="1">
      <alignment horizontal="right" vertical="center"/>
    </xf>
    <xf numFmtId="38" fontId="9" fillId="0" borderId="14" xfId="50" applyFont="1" applyBorder="1" applyAlignment="1">
      <alignment horizontal="right" vertical="center"/>
    </xf>
    <xf numFmtId="38" fontId="9" fillId="0" borderId="21" xfId="50" applyFont="1" applyBorder="1" applyAlignment="1">
      <alignment horizontal="right" vertical="center"/>
    </xf>
    <xf numFmtId="0" fontId="9" fillId="34" borderId="12" xfId="0" applyFont="1" applyFill="1" applyBorder="1" applyAlignment="1">
      <alignment vertical="top" wrapText="1"/>
    </xf>
    <xf numFmtId="0" fontId="9" fillId="34" borderId="0" xfId="0" applyFont="1" applyFill="1" applyBorder="1" applyAlignment="1">
      <alignment vertical="top" wrapText="1"/>
    </xf>
    <xf numFmtId="0" fontId="9" fillId="34" borderId="55" xfId="0" applyFont="1" applyFill="1" applyBorder="1" applyAlignment="1">
      <alignment vertical="top" wrapText="1"/>
    </xf>
    <xf numFmtId="0" fontId="9" fillId="34" borderId="13" xfId="0" applyFont="1" applyFill="1" applyBorder="1" applyAlignment="1">
      <alignment vertical="top" wrapText="1"/>
    </xf>
    <xf numFmtId="0" fontId="9" fillId="34" borderId="10" xfId="0" applyFont="1" applyFill="1" applyBorder="1" applyAlignment="1">
      <alignment vertical="top" wrapText="1"/>
    </xf>
    <xf numFmtId="0" fontId="9" fillId="34" borderId="33" xfId="0" applyFont="1" applyFill="1" applyBorder="1" applyAlignment="1">
      <alignment vertical="top" wrapText="1"/>
    </xf>
    <xf numFmtId="0" fontId="9" fillId="34" borderId="19" xfId="0" applyFont="1" applyFill="1" applyBorder="1" applyAlignment="1">
      <alignment vertical="center"/>
    </xf>
    <xf numFmtId="0" fontId="9" fillId="34" borderId="17" xfId="0" applyFont="1" applyFill="1" applyBorder="1" applyAlignment="1">
      <alignment vertical="center"/>
    </xf>
    <xf numFmtId="0" fontId="9" fillId="34" borderId="54" xfId="0" applyFont="1" applyFill="1" applyBorder="1" applyAlignment="1">
      <alignment vertical="center"/>
    </xf>
    <xf numFmtId="0" fontId="9" fillId="34" borderId="13" xfId="0" applyFont="1" applyFill="1" applyBorder="1" applyAlignment="1">
      <alignment vertical="center"/>
    </xf>
    <xf numFmtId="0" fontId="9" fillId="34" borderId="10" xfId="0" applyFont="1" applyFill="1" applyBorder="1" applyAlignment="1">
      <alignment vertical="center"/>
    </xf>
    <xf numFmtId="0" fontId="9" fillId="34" borderId="33" xfId="0" applyFont="1" applyFill="1" applyBorder="1" applyAlignment="1">
      <alignment vertical="center"/>
    </xf>
    <xf numFmtId="0" fontId="25" fillId="34" borderId="53" xfId="0" applyFont="1" applyFill="1" applyBorder="1" applyAlignment="1">
      <alignment vertical="top" wrapText="1"/>
    </xf>
    <xf numFmtId="0" fontId="25" fillId="34" borderId="17" xfId="0" applyFont="1" applyFill="1" applyBorder="1" applyAlignment="1">
      <alignment vertical="top"/>
    </xf>
    <xf numFmtId="0" fontId="25" fillId="34" borderId="54" xfId="0" applyFont="1" applyFill="1" applyBorder="1" applyAlignment="1">
      <alignment vertical="top"/>
    </xf>
    <xf numFmtId="0" fontId="25" fillId="34" borderId="24" xfId="0" applyFont="1" applyFill="1" applyBorder="1" applyAlignment="1">
      <alignment vertical="top"/>
    </xf>
    <xf numFmtId="0" fontId="25" fillId="34" borderId="0" xfId="0" applyFont="1" applyFill="1" applyBorder="1" applyAlignment="1">
      <alignment vertical="top"/>
    </xf>
    <xf numFmtId="0" fontId="25" fillId="34" borderId="55" xfId="0" applyFont="1" applyFill="1" applyBorder="1" applyAlignment="1">
      <alignment vertical="top"/>
    </xf>
    <xf numFmtId="0" fontId="25" fillId="34" borderId="56" xfId="0" applyFont="1" applyFill="1" applyBorder="1" applyAlignment="1">
      <alignment vertical="top"/>
    </xf>
    <xf numFmtId="0" fontId="25" fillId="34" borderId="36" xfId="0" applyFont="1" applyFill="1" applyBorder="1" applyAlignment="1">
      <alignment vertical="top"/>
    </xf>
    <xf numFmtId="0" fontId="25" fillId="34" borderId="57" xfId="0" applyFont="1" applyFill="1" applyBorder="1" applyAlignment="1">
      <alignment vertical="top"/>
    </xf>
    <xf numFmtId="0" fontId="9" fillId="34" borderId="35" xfId="0" applyFont="1" applyFill="1" applyBorder="1" applyAlignment="1">
      <alignment horizontal="left" vertical="center" shrinkToFit="1"/>
    </xf>
    <xf numFmtId="0" fontId="9" fillId="34" borderId="25" xfId="0" applyFont="1" applyFill="1" applyBorder="1" applyAlignment="1">
      <alignment horizontal="left" vertical="center" shrinkToFit="1"/>
    </xf>
    <xf numFmtId="0" fontId="9" fillId="34" borderId="27" xfId="0" applyFont="1" applyFill="1" applyBorder="1" applyAlignment="1">
      <alignment horizontal="left" vertical="center" shrinkToFit="1"/>
    </xf>
    <xf numFmtId="0" fontId="9" fillId="34" borderId="20" xfId="0" applyFont="1" applyFill="1" applyBorder="1" applyAlignment="1">
      <alignment horizontal="left" vertical="center"/>
    </xf>
    <xf numFmtId="0" fontId="9" fillId="34" borderId="14" xfId="0" applyFont="1" applyFill="1" applyBorder="1" applyAlignment="1">
      <alignment horizontal="left" vertical="center"/>
    </xf>
    <xf numFmtId="0" fontId="9" fillId="34" borderId="26" xfId="0" applyFont="1" applyFill="1" applyBorder="1" applyAlignment="1">
      <alignment horizontal="left" vertical="center"/>
    </xf>
    <xf numFmtId="0" fontId="9" fillId="36" borderId="51" xfId="0" applyFont="1" applyFill="1" applyBorder="1" applyAlignment="1">
      <alignment horizontal="center" vertical="center" wrapText="1"/>
    </xf>
    <xf numFmtId="0" fontId="9" fillId="0" borderId="23" xfId="0" applyFont="1" applyBorder="1" applyAlignment="1">
      <alignment/>
    </xf>
    <xf numFmtId="0" fontId="9" fillId="0" borderId="109" xfId="0" applyFont="1" applyBorder="1" applyAlignment="1">
      <alignment/>
    </xf>
    <xf numFmtId="0" fontId="9" fillId="0" borderId="52" xfId="0" applyFont="1" applyBorder="1" applyAlignment="1">
      <alignment/>
    </xf>
    <xf numFmtId="0" fontId="9" fillId="0" borderId="10" xfId="0" applyFont="1" applyBorder="1" applyAlignment="1">
      <alignment/>
    </xf>
    <xf numFmtId="0" fontId="9" fillId="0" borderId="16" xfId="0" applyFont="1" applyBorder="1" applyAlignment="1">
      <alignment/>
    </xf>
    <xf numFmtId="0" fontId="9" fillId="36" borderId="34" xfId="0" applyFont="1" applyFill="1" applyBorder="1" applyAlignment="1">
      <alignment horizontal="center" vertical="center"/>
    </xf>
    <xf numFmtId="0" fontId="9" fillId="36" borderId="14" xfId="0" applyFont="1" applyFill="1" applyBorder="1" applyAlignment="1">
      <alignment horizontal="center" vertical="center"/>
    </xf>
    <xf numFmtId="0" fontId="9" fillId="36" borderId="21" xfId="0" applyFont="1" applyFill="1" applyBorder="1" applyAlignment="1">
      <alignment horizontal="center" vertical="center"/>
    </xf>
    <xf numFmtId="0" fontId="9" fillId="36" borderId="53" xfId="0" applyFont="1" applyFill="1" applyBorder="1" applyAlignment="1">
      <alignment horizontal="center" vertical="center" textRotation="255"/>
    </xf>
    <xf numFmtId="0" fontId="9" fillId="36" borderId="24" xfId="0" applyFont="1" applyFill="1" applyBorder="1" applyAlignment="1">
      <alignment horizontal="center" vertical="center" textRotation="255"/>
    </xf>
    <xf numFmtId="0" fontId="9" fillId="36" borderId="52" xfId="0" applyFont="1" applyFill="1" applyBorder="1" applyAlignment="1">
      <alignment horizontal="center" vertical="center" textRotation="255"/>
    </xf>
    <xf numFmtId="0" fontId="9" fillId="34" borderId="77" xfId="0" applyFont="1" applyFill="1" applyBorder="1" applyAlignment="1">
      <alignment vertical="center"/>
    </xf>
    <xf numFmtId="0" fontId="9" fillId="34" borderId="40" xfId="0" applyFont="1" applyFill="1" applyBorder="1" applyAlignment="1">
      <alignment vertical="center"/>
    </xf>
    <xf numFmtId="0" fontId="9" fillId="34" borderId="117" xfId="0" applyFont="1" applyFill="1" applyBorder="1" applyAlignment="1">
      <alignment vertical="center"/>
    </xf>
    <xf numFmtId="0" fontId="9" fillId="34" borderId="19" xfId="0" applyFont="1" applyFill="1" applyBorder="1" applyAlignment="1">
      <alignment vertical="center" wrapText="1"/>
    </xf>
    <xf numFmtId="0" fontId="9" fillId="34" borderId="17" xfId="0" applyFont="1" applyFill="1" applyBorder="1" applyAlignment="1">
      <alignment vertical="center" wrapText="1"/>
    </xf>
    <xf numFmtId="0" fontId="9" fillId="34" borderId="54" xfId="0" applyFont="1" applyFill="1" applyBorder="1" applyAlignment="1">
      <alignment vertical="center" wrapText="1"/>
    </xf>
    <xf numFmtId="0" fontId="9" fillId="34" borderId="118" xfId="0" applyFont="1" applyFill="1" applyBorder="1" applyAlignment="1">
      <alignment vertical="center" wrapText="1"/>
    </xf>
    <xf numFmtId="0" fontId="9" fillId="34" borderId="36" xfId="0" applyFont="1" applyFill="1" applyBorder="1" applyAlignment="1">
      <alignment vertical="center" wrapText="1"/>
    </xf>
    <xf numFmtId="0" fontId="9" fillId="34" borderId="57" xfId="0" applyFont="1" applyFill="1" applyBorder="1" applyAlignment="1">
      <alignment vertical="center" wrapText="1"/>
    </xf>
    <xf numFmtId="0" fontId="9" fillId="36" borderId="92" xfId="0" applyFont="1" applyFill="1" applyBorder="1" applyAlignment="1">
      <alignment horizontal="center" vertical="center"/>
    </xf>
    <xf numFmtId="0" fontId="9" fillId="36" borderId="59" xfId="0" applyFont="1" applyFill="1" applyBorder="1" applyAlignment="1">
      <alignment horizontal="center" vertical="center"/>
    </xf>
    <xf numFmtId="0" fontId="9" fillId="36" borderId="60" xfId="0" applyFont="1" applyFill="1" applyBorder="1" applyAlignment="1">
      <alignment horizontal="center" vertical="center"/>
    </xf>
    <xf numFmtId="0" fontId="9" fillId="36" borderId="67" xfId="0" applyFont="1" applyFill="1" applyBorder="1" applyAlignment="1">
      <alignment horizontal="center" vertical="center"/>
    </xf>
    <xf numFmtId="0" fontId="9" fillId="36" borderId="62" xfId="0" applyFont="1" applyFill="1" applyBorder="1" applyAlignment="1">
      <alignment horizontal="center" vertical="center"/>
    </xf>
    <xf numFmtId="0" fontId="9" fillId="36" borderId="63" xfId="0" applyFont="1" applyFill="1" applyBorder="1" applyAlignment="1">
      <alignment horizontal="center" vertical="center"/>
    </xf>
    <xf numFmtId="0" fontId="9" fillId="36" borderId="53" xfId="0" applyFont="1" applyFill="1" applyBorder="1" applyAlignment="1">
      <alignment horizontal="center" vertical="center" wrapText="1"/>
    </xf>
    <xf numFmtId="0" fontId="9" fillId="36" borderId="17" xfId="0" applyFont="1" applyFill="1" applyBorder="1" applyAlignment="1">
      <alignment horizontal="center" vertical="center" wrapText="1"/>
    </xf>
    <xf numFmtId="0" fontId="9" fillId="36" borderId="18" xfId="0" applyFont="1" applyFill="1" applyBorder="1" applyAlignment="1">
      <alignment horizontal="center" vertical="center" wrapText="1"/>
    </xf>
    <xf numFmtId="0" fontId="9" fillId="36" borderId="56" xfId="0" applyFont="1" applyFill="1" applyBorder="1" applyAlignment="1">
      <alignment horizontal="center" vertical="center" wrapText="1"/>
    </xf>
    <xf numFmtId="0" fontId="9" fillId="36" borderId="36" xfId="0" applyFont="1" applyFill="1" applyBorder="1" applyAlignment="1">
      <alignment horizontal="center" vertical="center" wrapText="1"/>
    </xf>
    <xf numFmtId="0" fontId="9" fillId="36" borderId="119" xfId="0" applyFont="1" applyFill="1" applyBorder="1" applyAlignment="1">
      <alignment horizontal="center" vertical="center" wrapText="1"/>
    </xf>
    <xf numFmtId="0" fontId="9" fillId="36" borderId="51" xfId="0" applyFont="1" applyFill="1" applyBorder="1" applyAlignment="1">
      <alignment horizontal="center" vertical="center"/>
    </xf>
    <xf numFmtId="0" fontId="9" fillId="36" borderId="23" xfId="0" applyFont="1" applyFill="1" applyBorder="1" applyAlignment="1">
      <alignment horizontal="center" vertical="center"/>
    </xf>
    <xf numFmtId="0" fontId="9" fillId="36" borderId="109" xfId="0" applyFont="1" applyFill="1" applyBorder="1" applyAlignment="1">
      <alignment horizontal="center" vertical="center"/>
    </xf>
    <xf numFmtId="0" fontId="9" fillId="36" borderId="52" xfId="0" applyFont="1" applyFill="1" applyBorder="1" applyAlignment="1">
      <alignment horizontal="center" vertical="center"/>
    </xf>
    <xf numFmtId="0" fontId="9" fillId="36" borderId="10" xfId="0" applyFont="1" applyFill="1" applyBorder="1" applyAlignment="1">
      <alignment horizontal="center" vertical="center"/>
    </xf>
    <xf numFmtId="0" fontId="9" fillId="36" borderId="16" xfId="0" applyFont="1" applyFill="1" applyBorder="1" applyAlignment="1">
      <alignment horizontal="center" vertical="center"/>
    </xf>
    <xf numFmtId="0" fontId="9" fillId="36" borderId="24" xfId="0" applyFont="1" applyFill="1" applyBorder="1" applyAlignment="1">
      <alignment horizontal="center" vertical="center" wrapText="1"/>
    </xf>
    <xf numFmtId="0" fontId="9" fillId="36" borderId="0" xfId="0" applyFont="1" applyFill="1" applyBorder="1" applyAlignment="1">
      <alignment horizontal="center" vertical="center" wrapText="1"/>
    </xf>
    <xf numFmtId="0" fontId="9" fillId="36" borderId="15" xfId="0" applyFont="1" applyFill="1" applyBorder="1" applyAlignment="1">
      <alignment horizontal="center" vertical="center" wrapText="1"/>
    </xf>
    <xf numFmtId="0" fontId="9" fillId="36" borderId="53" xfId="0" applyFont="1" applyFill="1" applyBorder="1" applyAlignment="1">
      <alignment horizontal="center" vertical="center"/>
    </xf>
    <xf numFmtId="0" fontId="9" fillId="36" borderId="17" xfId="0" applyFont="1" applyFill="1" applyBorder="1" applyAlignment="1">
      <alignment horizontal="center" vertical="center"/>
    </xf>
    <xf numFmtId="0" fontId="9" fillId="36" borderId="18" xfId="0" applyFont="1" applyFill="1" applyBorder="1" applyAlignment="1">
      <alignment horizontal="center" vertical="center"/>
    </xf>
    <xf numFmtId="0" fontId="9" fillId="36" borderId="24" xfId="0" applyFont="1" applyFill="1" applyBorder="1" applyAlignment="1">
      <alignment horizontal="center" vertical="center"/>
    </xf>
    <xf numFmtId="0" fontId="9" fillId="36" borderId="0" xfId="0" applyFont="1" applyFill="1" applyBorder="1" applyAlignment="1">
      <alignment horizontal="center" vertical="center"/>
    </xf>
    <xf numFmtId="0" fontId="9" fillId="36" borderId="15" xfId="0" applyFont="1" applyFill="1" applyBorder="1" applyAlignment="1">
      <alignment horizontal="center" vertical="center"/>
    </xf>
    <xf numFmtId="0" fontId="9" fillId="36" borderId="20" xfId="0" applyFont="1" applyFill="1" applyBorder="1" applyAlignment="1">
      <alignment horizontal="center" vertical="center"/>
    </xf>
    <xf numFmtId="38" fontId="9" fillId="0" borderId="20" xfId="0" applyNumberFormat="1" applyFont="1" applyBorder="1" applyAlignment="1">
      <alignment horizontal="center" vertical="center"/>
    </xf>
    <xf numFmtId="0" fontId="9" fillId="0" borderId="14" xfId="0" applyFont="1" applyBorder="1" applyAlignment="1">
      <alignment horizontal="center" vertical="center"/>
    </xf>
    <xf numFmtId="0" fontId="9" fillId="0" borderId="26" xfId="0" applyFont="1" applyBorder="1" applyAlignment="1">
      <alignment horizontal="center" vertical="center"/>
    </xf>
    <xf numFmtId="38" fontId="9" fillId="0" borderId="103" xfId="50" applyFont="1" applyBorder="1" applyAlignment="1">
      <alignment horizontal="right" vertical="center"/>
    </xf>
    <xf numFmtId="38" fontId="9" fillId="0" borderId="25" xfId="50" applyFont="1" applyBorder="1" applyAlignment="1">
      <alignment horizontal="right" vertical="center"/>
    </xf>
    <xf numFmtId="38" fontId="9" fillId="0" borderId="27" xfId="50" applyFont="1" applyBorder="1" applyAlignment="1">
      <alignment horizontal="right" vertical="center"/>
    </xf>
    <xf numFmtId="38" fontId="9" fillId="0" borderId="103" xfId="0" applyNumberFormat="1" applyFont="1" applyBorder="1" applyAlignment="1">
      <alignment horizontal="center" vertical="center"/>
    </xf>
    <xf numFmtId="0" fontId="9" fillId="0" borderId="25" xfId="0" applyFont="1" applyBorder="1" applyAlignment="1">
      <alignment horizontal="center" vertical="center"/>
    </xf>
    <xf numFmtId="0" fontId="9" fillId="0" borderId="28" xfId="0" applyFont="1" applyBorder="1" applyAlignment="1">
      <alignment horizontal="center" vertical="center"/>
    </xf>
    <xf numFmtId="0" fontId="9" fillId="36" borderId="100" xfId="0" applyFont="1" applyFill="1" applyBorder="1" applyAlignment="1">
      <alignment horizontal="center" vertical="center"/>
    </xf>
    <xf numFmtId="0" fontId="9" fillId="36" borderId="98" xfId="0" applyFont="1" applyFill="1" applyBorder="1" applyAlignment="1">
      <alignment horizontal="center" vertical="center"/>
    </xf>
    <xf numFmtId="0" fontId="9" fillId="36" borderId="94" xfId="0" applyFont="1" applyFill="1" applyBorder="1" applyAlignment="1">
      <alignment horizontal="center" vertical="center"/>
    </xf>
    <xf numFmtId="0" fontId="9" fillId="36" borderId="11" xfId="0" applyFont="1" applyFill="1" applyBorder="1" applyAlignment="1">
      <alignment horizontal="center" vertical="center"/>
    </xf>
    <xf numFmtId="0" fontId="9" fillId="36" borderId="101" xfId="0" applyFont="1" applyFill="1" applyBorder="1" applyAlignment="1">
      <alignment horizontal="center" vertical="center"/>
    </xf>
    <xf numFmtId="0" fontId="9" fillId="36" borderId="29" xfId="0" applyFont="1" applyFill="1" applyBorder="1" applyAlignment="1">
      <alignment horizontal="center" vertical="center"/>
    </xf>
    <xf numFmtId="0" fontId="9" fillId="36" borderId="31" xfId="0" applyFont="1" applyFill="1" applyBorder="1" applyAlignment="1">
      <alignment horizontal="center" vertical="center"/>
    </xf>
    <xf numFmtId="0" fontId="9" fillId="36" borderId="13" xfId="0" applyFont="1" applyFill="1" applyBorder="1" applyAlignment="1">
      <alignment horizontal="center" vertical="center"/>
    </xf>
    <xf numFmtId="0" fontId="9" fillId="0" borderId="81" xfId="0" applyFont="1" applyFill="1" applyBorder="1" applyAlignment="1">
      <alignment horizontal="distributed" vertical="center"/>
    </xf>
    <xf numFmtId="0" fontId="9" fillId="0" borderId="120" xfId="0" applyFont="1" applyFill="1" applyBorder="1" applyAlignment="1">
      <alignment horizontal="distributed" vertical="center"/>
    </xf>
    <xf numFmtId="179" fontId="9" fillId="0" borderId="96" xfId="0" applyNumberFormat="1" applyFont="1" applyBorder="1" applyAlignment="1">
      <alignment horizontal="right" vertical="center"/>
    </xf>
    <xf numFmtId="179" fontId="9" fillId="0" borderId="103" xfId="0" applyNumberFormat="1" applyFont="1" applyBorder="1" applyAlignment="1">
      <alignment horizontal="right" vertical="center"/>
    </xf>
    <xf numFmtId="58" fontId="9" fillId="0" borderId="19" xfId="0" applyNumberFormat="1" applyFont="1" applyBorder="1" applyAlignment="1">
      <alignment horizontal="distributed" vertical="center"/>
    </xf>
    <xf numFmtId="58" fontId="9" fillId="0" borderId="17" xfId="0" applyNumberFormat="1" applyFont="1" applyBorder="1" applyAlignment="1">
      <alignment horizontal="distributed" vertical="center"/>
    </xf>
    <xf numFmtId="58" fontId="9" fillId="0" borderId="18" xfId="0" applyNumberFormat="1" applyFont="1" applyBorder="1" applyAlignment="1">
      <alignment horizontal="distributed" vertical="center"/>
    </xf>
    <xf numFmtId="58" fontId="9" fillId="0" borderId="13" xfId="0" applyNumberFormat="1" applyFont="1" applyBorder="1" applyAlignment="1">
      <alignment horizontal="distributed" vertical="center"/>
    </xf>
    <xf numFmtId="58" fontId="9" fillId="0" borderId="10" xfId="0" applyNumberFormat="1" applyFont="1" applyBorder="1" applyAlignment="1">
      <alignment horizontal="distributed" vertical="center"/>
    </xf>
    <xf numFmtId="58" fontId="9" fillId="0" borderId="16" xfId="0" applyNumberFormat="1" applyFont="1" applyBorder="1" applyAlignment="1">
      <alignment horizontal="distributed" vertical="center"/>
    </xf>
    <xf numFmtId="6" fontId="9" fillId="34" borderId="96" xfId="50" applyNumberFormat="1" applyFont="1" applyFill="1" applyBorder="1" applyAlignment="1">
      <alignment horizontal="right" vertical="center"/>
    </xf>
    <xf numFmtId="6" fontId="9" fillId="34" borderId="103" xfId="50" applyNumberFormat="1" applyFont="1" applyFill="1" applyBorder="1" applyAlignment="1">
      <alignment horizontal="right" vertical="center"/>
    </xf>
    <xf numFmtId="0" fontId="9" fillId="36" borderId="32" xfId="0" applyFont="1" applyFill="1" applyBorder="1" applyAlignment="1">
      <alignment horizontal="center" vertical="center"/>
    </xf>
    <xf numFmtId="0" fontId="9" fillId="36" borderId="12" xfId="0" applyFont="1" applyFill="1" applyBorder="1" applyAlignment="1">
      <alignment horizontal="center" vertical="center"/>
    </xf>
    <xf numFmtId="0" fontId="9" fillId="36" borderId="55" xfId="0" applyFont="1" applyFill="1" applyBorder="1" applyAlignment="1">
      <alignment horizontal="center" vertical="center"/>
    </xf>
    <xf numFmtId="0" fontId="9" fillId="36" borderId="102" xfId="0" applyFont="1" applyFill="1" applyBorder="1" applyAlignment="1">
      <alignment horizontal="center" vertical="center"/>
    </xf>
    <xf numFmtId="0" fontId="9" fillId="36" borderId="96" xfId="0" applyFont="1" applyFill="1" applyBorder="1" applyAlignment="1">
      <alignment horizontal="center" vertical="center"/>
    </xf>
    <xf numFmtId="0" fontId="9" fillId="36" borderId="19" xfId="0" applyFont="1" applyFill="1" applyBorder="1" applyAlignment="1">
      <alignment horizontal="center" vertical="center"/>
    </xf>
    <xf numFmtId="0" fontId="9" fillId="36" borderId="108" xfId="0" applyFont="1" applyFill="1" applyBorder="1" applyAlignment="1">
      <alignment horizontal="center" vertical="center"/>
    </xf>
    <xf numFmtId="0" fontId="9" fillId="36" borderId="51" xfId="0" applyFont="1" applyFill="1" applyBorder="1" applyAlignment="1">
      <alignment horizontal="center" vertical="center" textRotation="255"/>
    </xf>
    <xf numFmtId="0" fontId="9" fillId="36" borderId="56" xfId="0" applyFont="1" applyFill="1" applyBorder="1" applyAlignment="1">
      <alignment horizontal="center" vertical="center" textRotation="255"/>
    </xf>
    <xf numFmtId="0" fontId="9" fillId="34" borderId="12" xfId="0" applyFont="1" applyFill="1" applyBorder="1" applyAlignment="1">
      <alignment vertical="center"/>
    </xf>
    <xf numFmtId="0" fontId="9" fillId="34" borderId="0" xfId="0" applyFont="1" applyFill="1" applyBorder="1" applyAlignment="1">
      <alignment vertical="center"/>
    </xf>
    <xf numFmtId="0" fontId="9" fillId="34" borderId="55" xfId="0" applyFont="1" applyFill="1" applyBorder="1" applyAlignment="1">
      <alignment vertical="center"/>
    </xf>
    <xf numFmtId="6" fontId="9" fillId="34" borderId="11" xfId="50" applyNumberFormat="1" applyFont="1" applyFill="1" applyBorder="1" applyAlignment="1">
      <alignment horizontal="right" vertical="center"/>
    </xf>
    <xf numFmtId="6" fontId="9" fillId="34" borderId="20" xfId="50" applyNumberFormat="1" applyFont="1" applyFill="1" applyBorder="1" applyAlignment="1">
      <alignment horizontal="right" vertical="center"/>
    </xf>
    <xf numFmtId="0" fontId="9" fillId="36" borderId="107" xfId="0" applyFont="1" applyFill="1" applyBorder="1" applyAlignment="1">
      <alignment horizontal="center" vertical="center"/>
    </xf>
    <xf numFmtId="0" fontId="9" fillId="36" borderId="30" xfId="0" applyFont="1" applyFill="1" applyBorder="1" applyAlignment="1">
      <alignment horizontal="center" vertical="center"/>
    </xf>
    <xf numFmtId="0" fontId="9" fillId="36" borderId="107" xfId="0" applyFont="1" applyFill="1" applyBorder="1" applyAlignment="1">
      <alignment horizontal="center" vertical="center" textRotation="255"/>
    </xf>
    <xf numFmtId="0" fontId="9" fillId="36" borderId="94" xfId="0" applyFont="1" applyFill="1" applyBorder="1" applyAlignment="1">
      <alignment horizontal="center" vertical="center" textRotation="255"/>
    </xf>
    <xf numFmtId="0" fontId="9" fillId="36" borderId="102" xfId="0" applyFont="1" applyFill="1" applyBorder="1" applyAlignment="1">
      <alignment horizontal="center" vertical="center" textRotation="255"/>
    </xf>
    <xf numFmtId="0" fontId="9" fillId="34" borderId="17" xfId="0" applyFont="1" applyFill="1" applyBorder="1" applyAlignment="1">
      <alignment horizontal="left" vertical="center"/>
    </xf>
    <xf numFmtId="0" fontId="9" fillId="34" borderId="54" xfId="0" applyFont="1" applyFill="1" applyBorder="1" applyAlignment="1">
      <alignment horizontal="left" vertical="center"/>
    </xf>
    <xf numFmtId="0" fontId="9" fillId="34" borderId="10" xfId="0" applyFont="1" applyFill="1" applyBorder="1" applyAlignment="1">
      <alignment horizontal="left" vertical="center"/>
    </xf>
    <xf numFmtId="0" fontId="9" fillId="34" borderId="33" xfId="0" applyFont="1" applyFill="1" applyBorder="1" applyAlignment="1">
      <alignment horizontal="left" vertical="center"/>
    </xf>
    <xf numFmtId="0" fontId="9" fillId="34" borderId="36" xfId="0" applyFont="1" applyFill="1" applyBorder="1" applyAlignment="1">
      <alignment horizontal="left" vertical="center"/>
    </xf>
    <xf numFmtId="0" fontId="9" fillId="34" borderId="57" xfId="0" applyFont="1" applyFill="1" applyBorder="1" applyAlignment="1">
      <alignment horizontal="left" vertical="center"/>
    </xf>
    <xf numFmtId="190" fontId="9" fillId="34" borderId="11" xfId="0" applyNumberFormat="1" applyFont="1" applyFill="1" applyBorder="1" applyAlignment="1">
      <alignment horizontal="right" vertical="center"/>
    </xf>
    <xf numFmtId="190" fontId="9" fillId="34" borderId="20" xfId="0" applyNumberFormat="1" applyFont="1" applyFill="1" applyBorder="1" applyAlignment="1">
      <alignment horizontal="right" vertical="center"/>
    </xf>
    <xf numFmtId="0" fontId="9" fillId="34" borderId="19" xfId="0" applyFont="1" applyFill="1" applyBorder="1" applyAlignment="1">
      <alignment horizontal="right" vertical="center"/>
    </xf>
    <xf numFmtId="0" fontId="9" fillId="34" borderId="17" xfId="0" applyFont="1" applyFill="1" applyBorder="1" applyAlignment="1">
      <alignment horizontal="right" vertical="center"/>
    </xf>
    <xf numFmtId="0" fontId="9" fillId="34" borderId="13" xfId="0" applyFont="1" applyFill="1" applyBorder="1" applyAlignment="1">
      <alignment horizontal="right" vertical="center"/>
    </xf>
    <xf numFmtId="0" fontId="9" fillId="34" borderId="10" xfId="0" applyFont="1" applyFill="1" applyBorder="1" applyAlignment="1">
      <alignment horizontal="right" vertical="center"/>
    </xf>
    <xf numFmtId="58" fontId="9" fillId="0" borderId="19" xfId="0" applyNumberFormat="1" applyFont="1" applyFill="1" applyBorder="1" applyAlignment="1">
      <alignment horizontal="distributed" vertical="center"/>
    </xf>
    <xf numFmtId="58" fontId="9" fillId="0" borderId="17" xfId="0" applyNumberFormat="1" applyFont="1" applyFill="1" applyBorder="1" applyAlignment="1">
      <alignment horizontal="distributed" vertical="center"/>
    </xf>
    <xf numFmtId="58" fontId="9" fillId="0" borderId="18" xfId="0" applyNumberFormat="1" applyFont="1" applyFill="1" applyBorder="1" applyAlignment="1">
      <alignment horizontal="distributed" vertical="center"/>
    </xf>
    <xf numFmtId="58" fontId="9" fillId="0" borderId="13" xfId="0" applyNumberFormat="1" applyFont="1" applyFill="1" applyBorder="1" applyAlignment="1">
      <alignment horizontal="distributed" vertical="center"/>
    </xf>
    <xf numFmtId="58" fontId="9" fillId="0" borderId="10" xfId="0" applyNumberFormat="1" applyFont="1" applyFill="1" applyBorder="1" applyAlignment="1">
      <alignment horizontal="distributed" vertical="center"/>
    </xf>
    <xf numFmtId="58" fontId="9" fillId="0" borderId="16" xfId="0" applyNumberFormat="1" applyFont="1" applyFill="1" applyBorder="1" applyAlignment="1">
      <alignment horizontal="distributed" vertical="center"/>
    </xf>
    <xf numFmtId="190" fontId="9" fillId="34" borderId="96" xfId="0" applyNumberFormat="1" applyFont="1" applyFill="1" applyBorder="1" applyAlignment="1">
      <alignment horizontal="right" vertical="center"/>
    </xf>
    <xf numFmtId="190" fontId="9" fillId="34" borderId="103" xfId="0" applyNumberFormat="1" applyFont="1" applyFill="1" applyBorder="1" applyAlignment="1">
      <alignment horizontal="right" vertical="center"/>
    </xf>
    <xf numFmtId="0" fontId="9" fillId="36" borderId="99" xfId="0" applyFont="1" applyFill="1" applyBorder="1" applyAlignment="1">
      <alignment horizontal="center" vertical="center"/>
    </xf>
    <xf numFmtId="0" fontId="9" fillId="36" borderId="33" xfId="0" applyFont="1" applyFill="1" applyBorder="1" applyAlignment="1">
      <alignment horizontal="center" vertical="center"/>
    </xf>
    <xf numFmtId="0" fontId="9" fillId="34" borderId="121" xfId="0" applyFont="1" applyFill="1" applyBorder="1" applyAlignment="1">
      <alignment horizontal="center" vertical="center"/>
    </xf>
    <xf numFmtId="0" fontId="9" fillId="34" borderId="122" xfId="0" applyFont="1" applyFill="1" applyBorder="1" applyAlignment="1">
      <alignment horizontal="center" vertical="center"/>
    </xf>
    <xf numFmtId="0" fontId="9" fillId="34" borderId="36" xfId="0" applyFont="1" applyFill="1" applyBorder="1" applyAlignment="1">
      <alignment horizontal="right" vertical="center"/>
    </xf>
    <xf numFmtId="58" fontId="9" fillId="0" borderId="0" xfId="0" applyNumberFormat="1" applyFont="1" applyBorder="1" applyAlignment="1">
      <alignment horizontal="distributed"/>
    </xf>
    <xf numFmtId="58" fontId="9" fillId="36" borderId="98" xfId="0" applyNumberFormat="1" applyFont="1" applyFill="1" applyBorder="1" applyAlignment="1">
      <alignment horizontal="center" vertical="center"/>
    </xf>
    <xf numFmtId="0" fontId="9" fillId="34" borderId="11" xfId="0" applyFont="1" applyFill="1" applyBorder="1" applyAlignment="1">
      <alignment horizontal="center" vertical="center"/>
    </xf>
    <xf numFmtId="58" fontId="9" fillId="34" borderId="11" xfId="0" applyNumberFormat="1" applyFont="1" applyFill="1" applyBorder="1" applyAlignment="1">
      <alignment horizontal="distributed" vertical="center"/>
    </xf>
    <xf numFmtId="0" fontId="9" fillId="36" borderId="123" xfId="0" applyFont="1" applyFill="1" applyBorder="1" applyAlignment="1">
      <alignment horizontal="center" vertical="center"/>
    </xf>
    <xf numFmtId="0" fontId="9" fillId="36" borderId="65" xfId="0" applyFont="1" applyFill="1" applyBorder="1" applyAlignment="1">
      <alignment horizontal="center" vertical="center"/>
    </xf>
    <xf numFmtId="0" fontId="9" fillId="36" borderId="66" xfId="0" applyFont="1" applyFill="1" applyBorder="1" applyAlignment="1">
      <alignment horizontal="center" vertical="center"/>
    </xf>
    <xf numFmtId="0" fontId="9" fillId="0" borderId="79" xfId="0" applyFont="1" applyFill="1" applyBorder="1" applyAlignment="1">
      <alignment horizontal="left" vertical="center"/>
    </xf>
    <xf numFmtId="0" fontId="9" fillId="0" borderId="42" xfId="0" applyFont="1" applyFill="1" applyBorder="1" applyAlignment="1">
      <alignment horizontal="left" vertical="center"/>
    </xf>
    <xf numFmtId="0" fontId="9" fillId="0" borderId="124" xfId="0" applyFont="1" applyFill="1" applyBorder="1" applyAlignment="1">
      <alignment horizontal="left" vertical="center"/>
    </xf>
    <xf numFmtId="0" fontId="9" fillId="0" borderId="77" xfId="0" applyFont="1" applyFill="1" applyBorder="1" applyAlignment="1">
      <alignment horizontal="left" vertical="center"/>
    </xf>
    <xf numFmtId="0" fontId="9" fillId="0" borderId="40" xfId="0" applyFont="1" applyFill="1" applyBorder="1" applyAlignment="1">
      <alignment horizontal="left" vertical="center"/>
    </xf>
    <xf numFmtId="0" fontId="9" fillId="0" borderId="117" xfId="0" applyFont="1" applyFill="1" applyBorder="1" applyAlignment="1">
      <alignment horizontal="left" vertical="center"/>
    </xf>
    <xf numFmtId="0" fontId="9" fillId="34" borderId="79" xfId="0" applyFont="1" applyFill="1" applyBorder="1" applyAlignment="1">
      <alignment horizontal="left" vertical="center" shrinkToFit="1"/>
    </xf>
    <xf numFmtId="0" fontId="9" fillId="34" borderId="42" xfId="0" applyFont="1" applyFill="1" applyBorder="1" applyAlignment="1">
      <alignment horizontal="left" vertical="center" shrinkToFit="1"/>
    </xf>
    <xf numFmtId="0" fontId="9" fillId="34" borderId="124" xfId="0" applyFont="1" applyFill="1" applyBorder="1" applyAlignment="1">
      <alignment horizontal="left" vertical="center" shrinkToFit="1"/>
    </xf>
    <xf numFmtId="0" fontId="9" fillId="34" borderId="13" xfId="0" applyFont="1" applyFill="1" applyBorder="1" applyAlignment="1">
      <alignment horizontal="left" vertical="center" shrinkToFit="1"/>
    </xf>
    <xf numFmtId="0" fontId="9" fillId="34" borderId="10" xfId="0" applyFont="1" applyFill="1" applyBorder="1" applyAlignment="1">
      <alignment horizontal="left" vertical="center" shrinkToFit="1"/>
    </xf>
    <xf numFmtId="0" fontId="9" fillId="34" borderId="33" xfId="0" applyFont="1" applyFill="1" applyBorder="1" applyAlignment="1">
      <alignment horizontal="left" vertical="center" shrinkToFit="1"/>
    </xf>
    <xf numFmtId="0" fontId="9" fillId="36" borderId="81" xfId="0" applyFont="1" applyFill="1" applyBorder="1" applyAlignment="1">
      <alignment horizontal="center" vertical="center"/>
    </xf>
    <xf numFmtId="0" fontId="9" fillId="36" borderId="120" xfId="0" applyFont="1" applyFill="1" applyBorder="1" applyAlignment="1">
      <alignment horizontal="center" vertical="center"/>
    </xf>
    <xf numFmtId="0" fontId="9" fillId="34" borderId="98" xfId="0" applyFont="1" applyFill="1" applyBorder="1" applyAlignment="1">
      <alignment horizontal="center" vertical="center"/>
    </xf>
    <xf numFmtId="58" fontId="12" fillId="34" borderId="27" xfId="0" applyNumberFormat="1" applyFont="1" applyFill="1" applyBorder="1" applyAlignment="1">
      <alignment horizontal="left" vertical="center"/>
    </xf>
    <xf numFmtId="58" fontId="12" fillId="34" borderId="96" xfId="0" applyNumberFormat="1" applyFont="1" applyFill="1" applyBorder="1" applyAlignment="1">
      <alignment horizontal="left" vertical="center"/>
    </xf>
    <xf numFmtId="58" fontId="12" fillId="34" borderId="97" xfId="0" applyNumberFormat="1" applyFont="1" applyFill="1" applyBorder="1" applyAlignment="1">
      <alignment horizontal="left" vertical="center"/>
    </xf>
    <xf numFmtId="58" fontId="9" fillId="34" borderId="98" xfId="0" applyNumberFormat="1" applyFont="1" applyFill="1" applyBorder="1" applyAlignment="1">
      <alignment horizontal="center" vertical="center"/>
    </xf>
    <xf numFmtId="58" fontId="9" fillId="34" borderId="99" xfId="0" applyNumberFormat="1" applyFont="1" applyFill="1" applyBorder="1" applyAlignment="1">
      <alignment horizontal="center" vertical="center"/>
    </xf>
    <xf numFmtId="0" fontId="9" fillId="34" borderId="95" xfId="0" applyFont="1" applyFill="1" applyBorder="1" applyAlignment="1">
      <alignment horizontal="center" vertical="center"/>
    </xf>
    <xf numFmtId="58" fontId="9" fillId="34" borderId="95" xfId="0" applyNumberFormat="1" applyFont="1" applyFill="1" applyBorder="1" applyAlignment="1">
      <alignment horizontal="distributed" vertical="center"/>
    </xf>
    <xf numFmtId="179" fontId="9" fillId="34" borderId="103" xfId="0" applyNumberFormat="1" applyFont="1" applyFill="1" applyBorder="1" applyAlignment="1">
      <alignment horizontal="right" vertical="center"/>
    </xf>
    <xf numFmtId="179" fontId="9" fillId="34" borderId="25" xfId="0" applyNumberFormat="1" applyFont="1" applyFill="1" applyBorder="1" applyAlignment="1">
      <alignment horizontal="right" vertical="center"/>
    </xf>
    <xf numFmtId="10" fontId="9" fillId="0" borderId="35" xfId="43" applyNumberFormat="1" applyFont="1" applyFill="1" applyBorder="1" applyAlignment="1">
      <alignment horizontal="center" vertical="center"/>
    </xf>
    <xf numFmtId="10" fontId="9" fillId="0" borderId="25" xfId="43" applyNumberFormat="1" applyFont="1" applyFill="1" applyBorder="1" applyAlignment="1">
      <alignment horizontal="center" vertical="center"/>
    </xf>
    <xf numFmtId="10" fontId="9" fillId="0" borderId="28" xfId="43" applyNumberFormat="1"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2 3" xfId="53"/>
    <cellStyle name="桁区切り 3" xfId="54"/>
    <cellStyle name="桁区切り 3 2" xfId="55"/>
    <cellStyle name="見出し 1" xfId="56"/>
    <cellStyle name="見出し 2" xfId="57"/>
    <cellStyle name="見出し 3" xfId="58"/>
    <cellStyle name="見出し 4" xfId="59"/>
    <cellStyle name="集計" xfId="60"/>
    <cellStyle name="出力" xfId="61"/>
    <cellStyle name="説明文" xfId="62"/>
    <cellStyle name="Currency [0]" xfId="63"/>
    <cellStyle name="Currency" xfId="64"/>
    <cellStyle name="入力" xfId="65"/>
    <cellStyle name="標準 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styles" Target="styles.xml" /><Relationship Id="rId28" Type="http://schemas.openxmlformats.org/officeDocument/2006/relationships/sharedStrings" Target="sharedStrings.xml" /><Relationship Id="rId29" Type="http://schemas.openxmlformats.org/officeDocument/2006/relationships/externalLink" Target="externalLinks/externalLink1.xml" /><Relationship Id="rId30" Type="http://schemas.openxmlformats.org/officeDocument/2006/relationships/externalLink" Target="externalLinks/externalLink2.xml" /><Relationship Id="rId3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83</xdr:row>
      <xdr:rowOff>133350</xdr:rowOff>
    </xdr:from>
    <xdr:to>
      <xdr:col>18</xdr:col>
      <xdr:colOff>0</xdr:colOff>
      <xdr:row>83</xdr:row>
      <xdr:rowOff>133350</xdr:rowOff>
    </xdr:to>
    <xdr:sp>
      <xdr:nvSpPr>
        <xdr:cNvPr id="1" name="Line 3"/>
        <xdr:cNvSpPr>
          <a:spLocks/>
        </xdr:cNvSpPr>
      </xdr:nvSpPr>
      <xdr:spPr>
        <a:xfrm flipH="1">
          <a:off x="3867150" y="16925925"/>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0</xdr:colOff>
      <xdr:row>76</xdr:row>
      <xdr:rowOff>142875</xdr:rowOff>
    </xdr:from>
    <xdr:to>
      <xdr:col>17</xdr:col>
      <xdr:colOff>276225</xdr:colOff>
      <xdr:row>76</xdr:row>
      <xdr:rowOff>142875</xdr:rowOff>
    </xdr:to>
    <xdr:sp>
      <xdr:nvSpPr>
        <xdr:cNvPr id="2" name="Line 25"/>
        <xdr:cNvSpPr>
          <a:spLocks/>
        </xdr:cNvSpPr>
      </xdr:nvSpPr>
      <xdr:spPr>
        <a:xfrm flipH="1">
          <a:off x="3314700" y="15601950"/>
          <a:ext cx="16573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276225</xdr:colOff>
      <xdr:row>80</xdr:row>
      <xdr:rowOff>133350</xdr:rowOff>
    </xdr:from>
    <xdr:to>
      <xdr:col>17</xdr:col>
      <xdr:colOff>276225</xdr:colOff>
      <xdr:row>80</xdr:row>
      <xdr:rowOff>133350</xdr:rowOff>
    </xdr:to>
    <xdr:sp>
      <xdr:nvSpPr>
        <xdr:cNvPr id="3" name="Line 26"/>
        <xdr:cNvSpPr>
          <a:spLocks/>
        </xdr:cNvSpPr>
      </xdr:nvSpPr>
      <xdr:spPr>
        <a:xfrm flipH="1">
          <a:off x="4419600" y="16354425"/>
          <a:ext cx="5524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14</xdr:col>
      <xdr:colOff>0</xdr:colOff>
      <xdr:row>82</xdr:row>
      <xdr:rowOff>133350</xdr:rowOff>
    </xdr:from>
    <xdr:to>
      <xdr:col>18</xdr:col>
      <xdr:colOff>0</xdr:colOff>
      <xdr:row>82</xdr:row>
      <xdr:rowOff>133350</xdr:rowOff>
    </xdr:to>
    <xdr:sp>
      <xdr:nvSpPr>
        <xdr:cNvPr id="4" name="Line 27"/>
        <xdr:cNvSpPr>
          <a:spLocks/>
        </xdr:cNvSpPr>
      </xdr:nvSpPr>
      <xdr:spPr>
        <a:xfrm flipH="1">
          <a:off x="3867150" y="16735425"/>
          <a:ext cx="11049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15</xdr:col>
      <xdr:colOff>257175</xdr:colOff>
      <xdr:row>84</xdr:row>
      <xdr:rowOff>152400</xdr:rowOff>
    </xdr:from>
    <xdr:to>
      <xdr:col>18</xdr:col>
      <xdr:colOff>0</xdr:colOff>
      <xdr:row>85</xdr:row>
      <xdr:rowOff>152400</xdr:rowOff>
    </xdr:to>
    <xdr:sp>
      <xdr:nvSpPr>
        <xdr:cNvPr id="5" name="Line 28"/>
        <xdr:cNvSpPr>
          <a:spLocks/>
        </xdr:cNvSpPr>
      </xdr:nvSpPr>
      <xdr:spPr>
        <a:xfrm flipH="1" flipV="1">
          <a:off x="4400550" y="17135475"/>
          <a:ext cx="57150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76200</xdr:colOff>
      <xdr:row>83</xdr:row>
      <xdr:rowOff>152400</xdr:rowOff>
    </xdr:from>
    <xdr:to>
      <xdr:col>18</xdr:col>
      <xdr:colOff>38100</xdr:colOff>
      <xdr:row>84</xdr:row>
      <xdr:rowOff>104775</xdr:rowOff>
    </xdr:to>
    <xdr:sp>
      <xdr:nvSpPr>
        <xdr:cNvPr id="6" name="Line 29"/>
        <xdr:cNvSpPr>
          <a:spLocks/>
        </xdr:cNvSpPr>
      </xdr:nvSpPr>
      <xdr:spPr>
        <a:xfrm flipH="1">
          <a:off x="3390900" y="16944975"/>
          <a:ext cx="1619250" cy="1428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38100</xdr:colOff>
      <xdr:row>91</xdr:row>
      <xdr:rowOff>85725</xdr:rowOff>
    </xdr:from>
    <xdr:to>
      <xdr:col>19</xdr:col>
      <xdr:colOff>161925</xdr:colOff>
      <xdr:row>92</xdr:row>
      <xdr:rowOff>190500</xdr:rowOff>
    </xdr:to>
    <xdr:sp>
      <xdr:nvSpPr>
        <xdr:cNvPr id="7" name="Oval 32"/>
        <xdr:cNvSpPr>
          <a:spLocks/>
        </xdr:cNvSpPr>
      </xdr:nvSpPr>
      <xdr:spPr>
        <a:xfrm>
          <a:off x="5010150" y="18335625"/>
          <a:ext cx="400050" cy="295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19</xdr:col>
      <xdr:colOff>114300</xdr:colOff>
      <xdr:row>97</xdr:row>
      <xdr:rowOff>47625</xdr:rowOff>
    </xdr:from>
    <xdr:to>
      <xdr:col>20</xdr:col>
      <xdr:colOff>238125</xdr:colOff>
      <xdr:row>98</xdr:row>
      <xdr:rowOff>180975</xdr:rowOff>
    </xdr:to>
    <xdr:sp>
      <xdr:nvSpPr>
        <xdr:cNvPr id="8" name="Oval 32"/>
        <xdr:cNvSpPr>
          <a:spLocks/>
        </xdr:cNvSpPr>
      </xdr:nvSpPr>
      <xdr:spPr>
        <a:xfrm>
          <a:off x="5362575" y="19440525"/>
          <a:ext cx="400050" cy="3238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12</xdr:col>
      <xdr:colOff>180975</xdr:colOff>
      <xdr:row>97</xdr:row>
      <xdr:rowOff>85725</xdr:rowOff>
    </xdr:from>
    <xdr:to>
      <xdr:col>13</xdr:col>
      <xdr:colOff>276225</xdr:colOff>
      <xdr:row>98</xdr:row>
      <xdr:rowOff>190500</xdr:rowOff>
    </xdr:to>
    <xdr:sp>
      <xdr:nvSpPr>
        <xdr:cNvPr id="9" name="Oval 32"/>
        <xdr:cNvSpPr>
          <a:spLocks/>
        </xdr:cNvSpPr>
      </xdr:nvSpPr>
      <xdr:spPr>
        <a:xfrm>
          <a:off x="3495675" y="19478625"/>
          <a:ext cx="371475" cy="295275"/>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6</xdr:col>
      <xdr:colOff>114300</xdr:colOff>
      <xdr:row>97</xdr:row>
      <xdr:rowOff>57150</xdr:rowOff>
    </xdr:from>
    <xdr:to>
      <xdr:col>7</xdr:col>
      <xdr:colOff>238125</xdr:colOff>
      <xdr:row>98</xdr:row>
      <xdr:rowOff>190500</xdr:rowOff>
    </xdr:to>
    <xdr:sp>
      <xdr:nvSpPr>
        <xdr:cNvPr id="10" name="Oval 32"/>
        <xdr:cNvSpPr>
          <a:spLocks/>
        </xdr:cNvSpPr>
      </xdr:nvSpPr>
      <xdr:spPr>
        <a:xfrm>
          <a:off x="1771650" y="19450050"/>
          <a:ext cx="400050" cy="32385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18</xdr:col>
      <xdr:colOff>238125</xdr:colOff>
      <xdr:row>92</xdr:row>
      <xdr:rowOff>28575</xdr:rowOff>
    </xdr:from>
    <xdr:to>
      <xdr:col>21</xdr:col>
      <xdr:colOff>276225</xdr:colOff>
      <xdr:row>93</xdr:row>
      <xdr:rowOff>114300</xdr:rowOff>
    </xdr:to>
    <xdr:sp>
      <xdr:nvSpPr>
        <xdr:cNvPr id="11" name="直線矢印コネクタ 11"/>
        <xdr:cNvSpPr>
          <a:spLocks/>
        </xdr:cNvSpPr>
      </xdr:nvSpPr>
      <xdr:spPr>
        <a:xfrm rot="10800000">
          <a:off x="5210175" y="18468975"/>
          <a:ext cx="866775" cy="2762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7</xdr:col>
      <xdr:colOff>19050</xdr:colOff>
      <xdr:row>93</xdr:row>
      <xdr:rowOff>114300</xdr:rowOff>
    </xdr:from>
    <xdr:to>
      <xdr:col>21</xdr:col>
      <xdr:colOff>276225</xdr:colOff>
      <xdr:row>98</xdr:row>
      <xdr:rowOff>28575</xdr:rowOff>
    </xdr:to>
    <xdr:sp>
      <xdr:nvSpPr>
        <xdr:cNvPr id="12" name="直線矢印コネクタ 12"/>
        <xdr:cNvSpPr>
          <a:spLocks/>
        </xdr:cNvSpPr>
      </xdr:nvSpPr>
      <xdr:spPr>
        <a:xfrm rot="10800000" flipV="1">
          <a:off x="1952625" y="18745200"/>
          <a:ext cx="4124325" cy="8667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13</xdr:col>
      <xdr:colOff>76200</xdr:colOff>
      <xdr:row>93</xdr:row>
      <xdr:rowOff>114300</xdr:rowOff>
    </xdr:from>
    <xdr:to>
      <xdr:col>22</xdr:col>
      <xdr:colOff>19050</xdr:colOff>
      <xdr:row>98</xdr:row>
      <xdr:rowOff>0</xdr:rowOff>
    </xdr:to>
    <xdr:sp>
      <xdr:nvSpPr>
        <xdr:cNvPr id="13" name="直線矢印コネクタ 13"/>
        <xdr:cNvSpPr>
          <a:spLocks/>
        </xdr:cNvSpPr>
      </xdr:nvSpPr>
      <xdr:spPr>
        <a:xfrm rot="10800000" flipV="1">
          <a:off x="3667125" y="18745200"/>
          <a:ext cx="2428875" cy="838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twoCellAnchor>
    <xdr:from>
      <xdr:col>19</xdr:col>
      <xdr:colOff>276225</xdr:colOff>
      <xdr:row>93</xdr:row>
      <xdr:rowOff>114300</xdr:rowOff>
    </xdr:from>
    <xdr:to>
      <xdr:col>21</xdr:col>
      <xdr:colOff>276225</xdr:colOff>
      <xdr:row>97</xdr:row>
      <xdr:rowOff>190500</xdr:rowOff>
    </xdr:to>
    <xdr:sp>
      <xdr:nvSpPr>
        <xdr:cNvPr id="14" name="直線矢印コネクタ 14"/>
        <xdr:cNvSpPr>
          <a:spLocks/>
        </xdr:cNvSpPr>
      </xdr:nvSpPr>
      <xdr:spPr>
        <a:xfrm rot="5400000">
          <a:off x="5524500" y="18745200"/>
          <a:ext cx="552450" cy="838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明朝"/>
              <a:ea typeface="ＭＳ 明朝"/>
              <a:cs typeface="ＭＳ 明朝"/>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WINDOWS\&#65411;&#65438;&#65405;&#65400;&#65412;&#65391;&#65420;&#65439;\&#25958;\&#35373;&#35336;&#26360;&#21407;&#26412;\&#28316;&#27744;&#21407;&#264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sue.local\FIL\data\&#20849;&#36890;\&#12414;&#12385;&#12389;&#12367;&#12426;&#35506;\00.&#22865;&#32004;&#20107;&#21209;\masumoto.file\&#26053;&#30707;&#20998;&#22243;&#22865;&#32004;&#2636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工事費"/>
      <sheetName val="総括表"/>
      <sheetName val="堤体土工 "/>
      <sheetName val="腰石積"/>
      <sheetName val="旧底樋閉塞工"/>
      <sheetName val="取水設備工"/>
      <sheetName val="斜樋階段"/>
      <sheetName val="付帯工"/>
      <sheetName val="仮設道路"/>
      <sheetName val="単価表１"/>
      <sheetName val="単価表2"/>
      <sheetName val="単価表3"/>
      <sheetName val="単価表4"/>
      <sheetName val="単価表5"/>
      <sheetName val="単価表6"/>
      <sheetName val="単価表7"/>
      <sheetName val="単価表8"/>
      <sheetName val="単価表9"/>
      <sheetName val="単価表10"/>
      <sheetName val="単価表11"/>
      <sheetName val="単価表12"/>
      <sheetName val="単価表13"/>
      <sheetName val="単価表14"/>
      <sheetName val="単価表15"/>
      <sheetName val="単価表16"/>
      <sheetName val="単価表17"/>
      <sheetName val="単価表18"/>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落札状況"/>
      <sheetName val="予定価格"/>
      <sheetName val="ﾃﾞｰﾀ"/>
      <sheetName val="起工伺"/>
      <sheetName val="入札執行伺"/>
      <sheetName val="事務"/>
      <sheetName val="通知伺い"/>
      <sheetName val="指名通知"/>
      <sheetName val="入札書"/>
      <sheetName val="心得書"/>
      <sheetName val="委任状"/>
      <sheetName val="質疑"/>
      <sheetName val="契約書"/>
      <sheetName val="契約書 (契約保証金免除)"/>
      <sheetName val="現説確認"/>
      <sheetName val="選考"/>
      <sheetName val="貸与者名簿"/>
      <sheetName val="顛末"/>
      <sheetName val="起票"/>
      <sheetName val="変更"/>
      <sheetName val="選任"/>
      <sheetName val="検査・承認"/>
      <sheetName val="財政台"/>
      <sheetName val="建設台"/>
      <sheetName val="閲覧書 "/>
      <sheetName val="Sheet1"/>
      <sheetName val="#REF"/>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K31"/>
  <sheetViews>
    <sheetView showZeros="0" zoomScale="75" zoomScaleNormal="75" zoomScalePageLayoutView="0" workbookViewId="0" topLeftCell="A1">
      <selection activeCell="Y2" sqref="Y2"/>
    </sheetView>
  </sheetViews>
  <sheetFormatPr defaultColWidth="3.69921875" defaultRowHeight="18" customHeight="1"/>
  <cols>
    <col min="1" max="16384" width="3.69921875" style="15" customWidth="1"/>
  </cols>
  <sheetData>
    <row r="1" spans="8:31" ht="30.75" customHeight="1">
      <c r="H1" s="374" t="s">
        <v>16</v>
      </c>
      <c r="I1" s="374"/>
      <c r="J1" s="374"/>
      <c r="K1" s="374"/>
      <c r="L1" s="374"/>
      <c r="M1" s="374"/>
      <c r="N1" s="374"/>
      <c r="O1" s="374"/>
      <c r="P1" s="374"/>
      <c r="Q1" s="374"/>
      <c r="R1" s="374"/>
      <c r="S1" s="374"/>
      <c r="T1" s="374"/>
      <c r="U1" s="374"/>
      <c r="V1" s="374"/>
      <c r="W1" s="374"/>
      <c r="Y1" s="373" t="s">
        <v>737</v>
      </c>
      <c r="Z1" s="373"/>
      <c r="AA1" s="373"/>
      <c r="AB1" s="373"/>
      <c r="AC1" s="373"/>
      <c r="AD1" s="373"/>
      <c r="AE1" s="373"/>
    </row>
    <row r="2" spans="9:29" ht="18" customHeight="1">
      <c r="I2" s="17"/>
      <c r="J2" s="17"/>
      <c r="K2" s="17"/>
      <c r="L2" s="17"/>
      <c r="M2" s="17"/>
      <c r="N2" s="17"/>
      <c r="O2" s="17"/>
      <c r="P2" s="17"/>
      <c r="Q2" s="17"/>
      <c r="R2" s="17"/>
      <c r="S2" s="17"/>
      <c r="T2" s="17"/>
      <c r="U2" s="17"/>
      <c r="V2" s="17"/>
      <c r="W2" s="17"/>
      <c r="X2" s="17"/>
      <c r="Y2" s="17"/>
      <c r="Z2" s="17"/>
      <c r="AA2" s="17"/>
      <c r="AB2" s="17"/>
      <c r="AC2" s="17"/>
    </row>
    <row r="3" spans="8:23" ht="18" customHeight="1">
      <c r="H3" s="15" t="e">
        <f>#REF!</f>
        <v>#REF!</v>
      </c>
      <c r="I3" s="17"/>
      <c r="J3" s="17"/>
      <c r="K3" s="17"/>
      <c r="L3" s="17"/>
      <c r="M3" s="17"/>
      <c r="N3" s="17"/>
      <c r="O3" s="17"/>
      <c r="P3" s="17"/>
      <c r="Q3" s="17"/>
      <c r="R3" s="17"/>
      <c r="S3" s="17"/>
      <c r="T3" s="17"/>
      <c r="U3" s="17"/>
      <c r="V3" s="17"/>
      <c r="W3" s="17"/>
    </row>
    <row r="4" spans="1:8" ht="18" customHeight="1">
      <c r="A4" s="15" t="s">
        <v>17</v>
      </c>
      <c r="H4" s="15" t="e">
        <f>#REF!</f>
        <v>#REF!</v>
      </c>
    </row>
    <row r="6" spans="1:16" ht="18" customHeight="1">
      <c r="A6" s="15" t="s">
        <v>18</v>
      </c>
      <c r="H6" s="66" t="e">
        <f>CONCATENATE(#REF!,"   ",#REF!)</f>
        <v>#REF!</v>
      </c>
      <c r="I6" s="66"/>
      <c r="J6" s="66"/>
      <c r="K6" s="66"/>
      <c r="L6" s="66"/>
      <c r="M6" s="66"/>
      <c r="N6" s="66"/>
      <c r="O6" s="66"/>
      <c r="P6" s="66"/>
    </row>
    <row r="8" ht="18" customHeight="1">
      <c r="A8" s="15" t="s">
        <v>59</v>
      </c>
    </row>
    <row r="9" ht="8.25" customHeight="1"/>
    <row r="10" spans="2:37" ht="18" customHeight="1">
      <c r="B10" s="361" t="s">
        <v>19</v>
      </c>
      <c r="C10" s="362"/>
      <c r="D10" s="362"/>
      <c r="E10" s="362"/>
      <c r="F10" s="362"/>
      <c r="G10" s="362"/>
      <c r="H10" s="362"/>
      <c r="I10" s="362"/>
      <c r="J10" s="362"/>
      <c r="K10" s="362"/>
      <c r="L10" s="363"/>
      <c r="M10" s="361" t="s">
        <v>20</v>
      </c>
      <c r="N10" s="362"/>
      <c r="O10" s="362"/>
      <c r="P10" s="362"/>
      <c r="Q10" s="363"/>
      <c r="R10" s="361" t="s">
        <v>21</v>
      </c>
      <c r="S10" s="363"/>
      <c r="T10" s="361" t="s">
        <v>22</v>
      </c>
      <c r="U10" s="362"/>
      <c r="V10" s="362"/>
      <c r="W10" s="362"/>
      <c r="X10" s="362"/>
      <c r="Y10" s="362"/>
      <c r="Z10" s="362"/>
      <c r="AA10" s="362"/>
      <c r="AB10" s="362"/>
      <c r="AC10" s="362"/>
      <c r="AD10" s="363"/>
      <c r="AE10" s="361" t="s">
        <v>20</v>
      </c>
      <c r="AF10" s="362"/>
      <c r="AG10" s="362"/>
      <c r="AH10" s="362"/>
      <c r="AI10" s="363"/>
      <c r="AJ10" s="361" t="s">
        <v>23</v>
      </c>
      <c r="AK10" s="363"/>
    </row>
    <row r="11" spans="2:37" ht="18" customHeight="1">
      <c r="B11" s="364"/>
      <c r="C11" s="365"/>
      <c r="D11" s="365"/>
      <c r="E11" s="365"/>
      <c r="F11" s="365"/>
      <c r="G11" s="365"/>
      <c r="H11" s="365"/>
      <c r="I11" s="365"/>
      <c r="J11" s="365"/>
      <c r="K11" s="365"/>
      <c r="L11" s="366"/>
      <c r="M11" s="364"/>
      <c r="N11" s="365"/>
      <c r="O11" s="365"/>
      <c r="P11" s="365"/>
      <c r="Q11" s="366"/>
      <c r="R11" s="364"/>
      <c r="S11" s="366"/>
      <c r="T11" s="364"/>
      <c r="U11" s="365"/>
      <c r="V11" s="365"/>
      <c r="W11" s="365"/>
      <c r="X11" s="365"/>
      <c r="Y11" s="365"/>
      <c r="Z11" s="365"/>
      <c r="AA11" s="365"/>
      <c r="AB11" s="365"/>
      <c r="AC11" s="365"/>
      <c r="AD11" s="366"/>
      <c r="AE11" s="364"/>
      <c r="AF11" s="365"/>
      <c r="AG11" s="365"/>
      <c r="AH11" s="365"/>
      <c r="AI11" s="366"/>
      <c r="AJ11" s="364"/>
      <c r="AK11" s="366"/>
    </row>
    <row r="12" spans="2:37" ht="18" customHeight="1">
      <c r="B12" s="367" t="e">
        <f>#REF!</f>
        <v>#REF!</v>
      </c>
      <c r="C12" s="368"/>
      <c r="D12" s="368"/>
      <c r="E12" s="368"/>
      <c r="F12" s="368"/>
      <c r="G12" s="368"/>
      <c r="H12" s="368"/>
      <c r="I12" s="368"/>
      <c r="J12" s="368"/>
      <c r="K12" s="368"/>
      <c r="L12" s="369"/>
      <c r="M12" s="361"/>
      <c r="N12" s="362"/>
      <c r="O12" s="362"/>
      <c r="P12" s="362"/>
      <c r="Q12" s="363"/>
      <c r="R12" s="361"/>
      <c r="S12" s="363"/>
      <c r="T12" s="370" t="e">
        <f>#REF!</f>
        <v>#REF!</v>
      </c>
      <c r="U12" s="371"/>
      <c r="V12" s="371"/>
      <c r="W12" s="371"/>
      <c r="X12" s="371"/>
      <c r="Y12" s="371"/>
      <c r="Z12" s="371"/>
      <c r="AA12" s="371"/>
      <c r="AB12" s="371"/>
      <c r="AC12" s="371"/>
      <c r="AD12" s="372"/>
      <c r="AE12" s="361"/>
      <c r="AF12" s="362"/>
      <c r="AG12" s="362"/>
      <c r="AH12" s="362"/>
      <c r="AI12" s="363"/>
      <c r="AJ12" s="361"/>
      <c r="AK12" s="363"/>
    </row>
    <row r="13" spans="2:37" ht="18" customHeight="1">
      <c r="B13" s="359" t="e">
        <f>#REF!</f>
        <v>#REF!</v>
      </c>
      <c r="C13" s="360"/>
      <c r="D13" s="360"/>
      <c r="E13" s="360"/>
      <c r="F13" s="360"/>
      <c r="G13" s="360"/>
      <c r="H13" s="357" t="e">
        <f>#REF!</f>
        <v>#REF!</v>
      </c>
      <c r="I13" s="357"/>
      <c r="J13" s="357"/>
      <c r="K13" s="357"/>
      <c r="L13" s="358"/>
      <c r="M13" s="364"/>
      <c r="N13" s="365"/>
      <c r="O13" s="365"/>
      <c r="P13" s="365"/>
      <c r="Q13" s="366"/>
      <c r="R13" s="364"/>
      <c r="S13" s="366"/>
      <c r="T13" s="359" t="e">
        <f>#REF!</f>
        <v>#REF!</v>
      </c>
      <c r="U13" s="360"/>
      <c r="V13" s="360"/>
      <c r="W13" s="360"/>
      <c r="X13" s="360"/>
      <c r="Y13" s="360"/>
      <c r="Z13" s="357" t="e">
        <f>#REF!</f>
        <v>#REF!</v>
      </c>
      <c r="AA13" s="357"/>
      <c r="AB13" s="357"/>
      <c r="AC13" s="357"/>
      <c r="AD13" s="358"/>
      <c r="AE13" s="364"/>
      <c r="AF13" s="365"/>
      <c r="AG13" s="365"/>
      <c r="AH13" s="365"/>
      <c r="AI13" s="366"/>
      <c r="AJ13" s="364"/>
      <c r="AK13" s="366"/>
    </row>
    <row r="14" spans="2:37" ht="18" customHeight="1">
      <c r="B14" s="367" t="e">
        <f>#REF!</f>
        <v>#REF!</v>
      </c>
      <c r="C14" s="368"/>
      <c r="D14" s="368"/>
      <c r="E14" s="368"/>
      <c r="F14" s="368"/>
      <c r="G14" s="368"/>
      <c r="H14" s="368"/>
      <c r="I14" s="368"/>
      <c r="J14" s="368"/>
      <c r="K14" s="368"/>
      <c r="L14" s="369"/>
      <c r="M14" s="361"/>
      <c r="N14" s="362"/>
      <c r="O14" s="362"/>
      <c r="P14" s="362"/>
      <c r="Q14" s="363"/>
      <c r="R14" s="361"/>
      <c r="S14" s="363"/>
      <c r="T14" s="367" t="e">
        <f>#REF!</f>
        <v>#REF!</v>
      </c>
      <c r="U14" s="368"/>
      <c r="V14" s="368"/>
      <c r="W14" s="368"/>
      <c r="X14" s="368"/>
      <c r="Y14" s="368"/>
      <c r="Z14" s="368"/>
      <c r="AA14" s="368"/>
      <c r="AB14" s="368"/>
      <c r="AC14" s="368"/>
      <c r="AD14" s="369"/>
      <c r="AE14" s="361"/>
      <c r="AF14" s="362"/>
      <c r="AG14" s="362"/>
      <c r="AH14" s="362"/>
      <c r="AI14" s="363"/>
      <c r="AJ14" s="361"/>
      <c r="AK14" s="363"/>
    </row>
    <row r="15" spans="2:37" ht="18" customHeight="1">
      <c r="B15" s="359" t="e">
        <f>#REF!</f>
        <v>#REF!</v>
      </c>
      <c r="C15" s="360"/>
      <c r="D15" s="360"/>
      <c r="E15" s="360"/>
      <c r="F15" s="360"/>
      <c r="G15" s="360"/>
      <c r="H15" s="357" t="e">
        <f>#REF!</f>
        <v>#REF!</v>
      </c>
      <c r="I15" s="357"/>
      <c r="J15" s="357"/>
      <c r="K15" s="357"/>
      <c r="L15" s="358"/>
      <c r="M15" s="364"/>
      <c r="N15" s="365"/>
      <c r="O15" s="365"/>
      <c r="P15" s="365"/>
      <c r="Q15" s="366"/>
      <c r="R15" s="364"/>
      <c r="S15" s="366"/>
      <c r="T15" s="359" t="e">
        <f>#REF!</f>
        <v>#REF!</v>
      </c>
      <c r="U15" s="360"/>
      <c r="V15" s="360"/>
      <c r="W15" s="360"/>
      <c r="X15" s="360"/>
      <c r="Y15" s="360"/>
      <c r="Z15" s="357" t="e">
        <f>#REF!</f>
        <v>#REF!</v>
      </c>
      <c r="AA15" s="357"/>
      <c r="AB15" s="357"/>
      <c r="AC15" s="357"/>
      <c r="AD15" s="358"/>
      <c r="AE15" s="364"/>
      <c r="AF15" s="365"/>
      <c r="AG15" s="365"/>
      <c r="AH15" s="365"/>
      <c r="AI15" s="366"/>
      <c r="AJ15" s="364"/>
      <c r="AK15" s="366"/>
    </row>
    <row r="16" spans="2:37" ht="18" customHeight="1">
      <c r="B16" s="367" t="e">
        <f>#REF!</f>
        <v>#REF!</v>
      </c>
      <c r="C16" s="368"/>
      <c r="D16" s="368"/>
      <c r="E16" s="368"/>
      <c r="F16" s="368"/>
      <c r="G16" s="368"/>
      <c r="H16" s="368"/>
      <c r="I16" s="368"/>
      <c r="J16" s="368"/>
      <c r="K16" s="368"/>
      <c r="L16" s="369"/>
      <c r="M16" s="361"/>
      <c r="N16" s="362"/>
      <c r="O16" s="362"/>
      <c r="P16" s="362"/>
      <c r="Q16" s="363"/>
      <c r="R16" s="361"/>
      <c r="S16" s="363"/>
      <c r="T16" s="370" t="e">
        <f>#REF!</f>
        <v>#REF!</v>
      </c>
      <c r="U16" s="371"/>
      <c r="V16" s="371"/>
      <c r="W16" s="371"/>
      <c r="X16" s="371"/>
      <c r="Y16" s="371"/>
      <c r="Z16" s="371"/>
      <c r="AA16" s="371"/>
      <c r="AB16" s="371"/>
      <c r="AC16" s="371"/>
      <c r="AD16" s="372"/>
      <c r="AE16" s="361"/>
      <c r="AF16" s="362"/>
      <c r="AG16" s="362"/>
      <c r="AH16" s="362"/>
      <c r="AI16" s="363"/>
      <c r="AJ16" s="361"/>
      <c r="AK16" s="363"/>
    </row>
    <row r="17" spans="2:37" ht="18" customHeight="1">
      <c r="B17" s="359" t="e">
        <f>#REF!</f>
        <v>#REF!</v>
      </c>
      <c r="C17" s="360"/>
      <c r="D17" s="360"/>
      <c r="E17" s="360"/>
      <c r="F17" s="360"/>
      <c r="G17" s="360"/>
      <c r="H17" s="357" t="e">
        <f>#REF!</f>
        <v>#REF!</v>
      </c>
      <c r="I17" s="357"/>
      <c r="J17" s="357"/>
      <c r="K17" s="357"/>
      <c r="L17" s="358"/>
      <c r="M17" s="364"/>
      <c r="N17" s="365"/>
      <c r="O17" s="365"/>
      <c r="P17" s="365"/>
      <c r="Q17" s="366"/>
      <c r="R17" s="364"/>
      <c r="S17" s="366"/>
      <c r="T17" s="359" t="e">
        <f>#REF!</f>
        <v>#REF!</v>
      </c>
      <c r="U17" s="360"/>
      <c r="V17" s="360"/>
      <c r="W17" s="360"/>
      <c r="X17" s="360"/>
      <c r="Y17" s="360"/>
      <c r="Z17" s="357" t="e">
        <f>#REF!</f>
        <v>#REF!</v>
      </c>
      <c r="AA17" s="357"/>
      <c r="AB17" s="357"/>
      <c r="AC17" s="357"/>
      <c r="AD17" s="358"/>
      <c r="AE17" s="364"/>
      <c r="AF17" s="365"/>
      <c r="AG17" s="365"/>
      <c r="AH17" s="365"/>
      <c r="AI17" s="366"/>
      <c r="AJ17" s="364"/>
      <c r="AK17" s="366"/>
    </row>
    <row r="18" spans="2:37" ht="18" customHeight="1">
      <c r="B18" s="367" t="e">
        <f>#REF!</f>
        <v>#REF!</v>
      </c>
      <c r="C18" s="368"/>
      <c r="D18" s="368"/>
      <c r="E18" s="368"/>
      <c r="F18" s="368"/>
      <c r="G18" s="368"/>
      <c r="H18" s="368"/>
      <c r="I18" s="368"/>
      <c r="J18" s="368"/>
      <c r="K18" s="368"/>
      <c r="L18" s="369"/>
      <c r="M18" s="361"/>
      <c r="N18" s="362"/>
      <c r="O18" s="362"/>
      <c r="P18" s="362"/>
      <c r="Q18" s="363"/>
      <c r="R18" s="361"/>
      <c r="S18" s="363"/>
      <c r="T18" s="367" t="e">
        <f>#REF!</f>
        <v>#REF!</v>
      </c>
      <c r="U18" s="368"/>
      <c r="V18" s="368"/>
      <c r="W18" s="368"/>
      <c r="X18" s="368"/>
      <c r="Y18" s="368"/>
      <c r="Z18" s="368"/>
      <c r="AA18" s="368"/>
      <c r="AB18" s="368"/>
      <c r="AC18" s="368"/>
      <c r="AD18" s="369"/>
      <c r="AE18" s="361"/>
      <c r="AF18" s="362"/>
      <c r="AG18" s="362"/>
      <c r="AH18" s="362"/>
      <c r="AI18" s="363"/>
      <c r="AJ18" s="361"/>
      <c r="AK18" s="363"/>
    </row>
    <row r="19" spans="2:37" ht="18" customHeight="1">
      <c r="B19" s="359" t="e">
        <f>#REF!</f>
        <v>#REF!</v>
      </c>
      <c r="C19" s="360"/>
      <c r="D19" s="360"/>
      <c r="E19" s="360"/>
      <c r="F19" s="360"/>
      <c r="G19" s="360"/>
      <c r="H19" s="357" t="e">
        <f>#REF!</f>
        <v>#REF!</v>
      </c>
      <c r="I19" s="357"/>
      <c r="J19" s="357"/>
      <c r="K19" s="357"/>
      <c r="L19" s="358"/>
      <c r="M19" s="364"/>
      <c r="N19" s="365"/>
      <c r="O19" s="365"/>
      <c r="P19" s="365"/>
      <c r="Q19" s="366"/>
      <c r="R19" s="364"/>
      <c r="S19" s="366"/>
      <c r="T19" s="359" t="e">
        <f>#REF!</f>
        <v>#REF!</v>
      </c>
      <c r="U19" s="360"/>
      <c r="V19" s="360"/>
      <c r="W19" s="360"/>
      <c r="X19" s="360"/>
      <c r="Y19" s="360"/>
      <c r="Z19" s="357" t="e">
        <f>#REF!</f>
        <v>#REF!</v>
      </c>
      <c r="AA19" s="357"/>
      <c r="AB19" s="357"/>
      <c r="AC19" s="357"/>
      <c r="AD19" s="358"/>
      <c r="AE19" s="364"/>
      <c r="AF19" s="365"/>
      <c r="AG19" s="365"/>
      <c r="AH19" s="365"/>
      <c r="AI19" s="366"/>
      <c r="AJ19" s="364"/>
      <c r="AK19" s="366"/>
    </row>
    <row r="20" spans="2:37" ht="18" customHeight="1">
      <c r="B20" s="367" t="e">
        <f>#REF!</f>
        <v>#REF!</v>
      </c>
      <c r="C20" s="368"/>
      <c r="D20" s="368"/>
      <c r="E20" s="368"/>
      <c r="F20" s="368"/>
      <c r="G20" s="368"/>
      <c r="H20" s="368"/>
      <c r="I20" s="368"/>
      <c r="J20" s="368"/>
      <c r="K20" s="368"/>
      <c r="L20" s="369"/>
      <c r="M20" s="361"/>
      <c r="N20" s="362"/>
      <c r="O20" s="362"/>
      <c r="P20" s="362"/>
      <c r="Q20" s="363"/>
      <c r="R20" s="361"/>
      <c r="S20" s="363"/>
      <c r="T20" s="367" t="e">
        <f>#REF!</f>
        <v>#REF!</v>
      </c>
      <c r="U20" s="368"/>
      <c r="V20" s="368"/>
      <c r="W20" s="368"/>
      <c r="X20" s="368"/>
      <c r="Y20" s="368"/>
      <c r="Z20" s="368"/>
      <c r="AA20" s="368"/>
      <c r="AB20" s="368"/>
      <c r="AC20" s="368"/>
      <c r="AD20" s="369"/>
      <c r="AE20" s="361"/>
      <c r="AF20" s="362"/>
      <c r="AG20" s="362"/>
      <c r="AH20" s="362"/>
      <c r="AI20" s="363"/>
      <c r="AJ20" s="361"/>
      <c r="AK20" s="363"/>
    </row>
    <row r="21" spans="2:37" ht="18" customHeight="1">
      <c r="B21" s="359" t="e">
        <f>#REF!</f>
        <v>#REF!</v>
      </c>
      <c r="C21" s="360"/>
      <c r="D21" s="360"/>
      <c r="E21" s="360"/>
      <c r="F21" s="360"/>
      <c r="G21" s="360"/>
      <c r="H21" s="357" t="e">
        <f>#REF!</f>
        <v>#REF!</v>
      </c>
      <c r="I21" s="357"/>
      <c r="J21" s="357"/>
      <c r="K21" s="357"/>
      <c r="L21" s="358"/>
      <c r="M21" s="364"/>
      <c r="N21" s="365"/>
      <c r="O21" s="365"/>
      <c r="P21" s="365"/>
      <c r="Q21" s="366"/>
      <c r="R21" s="364"/>
      <c r="S21" s="366"/>
      <c r="T21" s="359" t="e">
        <f>#REF!</f>
        <v>#REF!</v>
      </c>
      <c r="U21" s="360"/>
      <c r="V21" s="360"/>
      <c r="W21" s="360"/>
      <c r="X21" s="360"/>
      <c r="Y21" s="360"/>
      <c r="Z21" s="357" t="e">
        <f>#REF!</f>
        <v>#REF!</v>
      </c>
      <c r="AA21" s="357"/>
      <c r="AB21" s="357"/>
      <c r="AC21" s="357"/>
      <c r="AD21" s="358"/>
      <c r="AE21" s="364"/>
      <c r="AF21" s="365"/>
      <c r="AG21" s="365"/>
      <c r="AH21" s="365"/>
      <c r="AI21" s="366"/>
      <c r="AJ21" s="364"/>
      <c r="AK21" s="366"/>
    </row>
    <row r="22" spans="2:37" ht="18" customHeight="1">
      <c r="B22" s="367" t="e">
        <f>#REF!</f>
        <v>#REF!</v>
      </c>
      <c r="C22" s="368"/>
      <c r="D22" s="368"/>
      <c r="E22" s="368"/>
      <c r="F22" s="368"/>
      <c r="G22" s="368"/>
      <c r="H22" s="368"/>
      <c r="I22" s="368"/>
      <c r="J22" s="368"/>
      <c r="K22" s="368"/>
      <c r="L22" s="369"/>
      <c r="M22" s="361"/>
      <c r="N22" s="362"/>
      <c r="O22" s="362"/>
      <c r="P22" s="362"/>
      <c r="Q22" s="363"/>
      <c r="R22" s="361"/>
      <c r="S22" s="363"/>
      <c r="T22" s="367" t="e">
        <f>#REF!</f>
        <v>#REF!</v>
      </c>
      <c r="U22" s="368"/>
      <c r="V22" s="368"/>
      <c r="W22" s="368"/>
      <c r="X22" s="368"/>
      <c r="Y22" s="368"/>
      <c r="Z22" s="368"/>
      <c r="AA22" s="368"/>
      <c r="AB22" s="368"/>
      <c r="AC22" s="368"/>
      <c r="AD22" s="369"/>
      <c r="AE22" s="361"/>
      <c r="AF22" s="362"/>
      <c r="AG22" s="362"/>
      <c r="AH22" s="362"/>
      <c r="AI22" s="363"/>
      <c r="AJ22" s="361"/>
      <c r="AK22" s="363"/>
    </row>
    <row r="23" spans="2:37" ht="18" customHeight="1">
      <c r="B23" s="359" t="e">
        <f>#REF!</f>
        <v>#REF!</v>
      </c>
      <c r="C23" s="360"/>
      <c r="D23" s="360"/>
      <c r="E23" s="360"/>
      <c r="F23" s="360"/>
      <c r="G23" s="360"/>
      <c r="H23" s="357" t="e">
        <f>#REF!</f>
        <v>#REF!</v>
      </c>
      <c r="I23" s="357"/>
      <c r="J23" s="357"/>
      <c r="K23" s="357"/>
      <c r="L23" s="358"/>
      <c r="M23" s="364"/>
      <c r="N23" s="365"/>
      <c r="O23" s="365"/>
      <c r="P23" s="365"/>
      <c r="Q23" s="366"/>
      <c r="R23" s="364"/>
      <c r="S23" s="366"/>
      <c r="T23" s="359" t="e">
        <f>#REF!</f>
        <v>#REF!</v>
      </c>
      <c r="U23" s="360"/>
      <c r="V23" s="360"/>
      <c r="W23" s="360"/>
      <c r="X23" s="360"/>
      <c r="Y23" s="360"/>
      <c r="Z23" s="357" t="e">
        <f>#REF!</f>
        <v>#REF!</v>
      </c>
      <c r="AA23" s="357"/>
      <c r="AB23" s="357"/>
      <c r="AC23" s="357"/>
      <c r="AD23" s="358"/>
      <c r="AE23" s="364"/>
      <c r="AF23" s="365"/>
      <c r="AG23" s="365"/>
      <c r="AH23" s="365"/>
      <c r="AI23" s="366"/>
      <c r="AJ23" s="364"/>
      <c r="AK23" s="366"/>
    </row>
    <row r="24" spans="2:37" ht="18" customHeight="1">
      <c r="B24" s="367" t="e">
        <f>#REF!</f>
        <v>#REF!</v>
      </c>
      <c r="C24" s="368"/>
      <c r="D24" s="368"/>
      <c r="E24" s="368"/>
      <c r="F24" s="368"/>
      <c r="G24" s="368"/>
      <c r="H24" s="368"/>
      <c r="I24" s="368"/>
      <c r="J24" s="368"/>
      <c r="K24" s="368"/>
      <c r="L24" s="369"/>
      <c r="M24" s="361"/>
      <c r="N24" s="362"/>
      <c r="O24" s="362"/>
      <c r="P24" s="362"/>
      <c r="Q24" s="363"/>
      <c r="R24" s="361"/>
      <c r="S24" s="363"/>
      <c r="T24" s="367" t="e">
        <f>#REF!</f>
        <v>#REF!</v>
      </c>
      <c r="U24" s="368"/>
      <c r="V24" s="368"/>
      <c r="W24" s="368"/>
      <c r="X24" s="368"/>
      <c r="Y24" s="368"/>
      <c r="Z24" s="368"/>
      <c r="AA24" s="368"/>
      <c r="AB24" s="368"/>
      <c r="AC24" s="368"/>
      <c r="AD24" s="369"/>
      <c r="AE24" s="361"/>
      <c r="AF24" s="362"/>
      <c r="AG24" s="362"/>
      <c r="AH24" s="362"/>
      <c r="AI24" s="363"/>
      <c r="AJ24" s="361"/>
      <c r="AK24" s="363"/>
    </row>
    <row r="25" spans="2:37" ht="18" customHeight="1">
      <c r="B25" s="359" t="e">
        <f>#REF!</f>
        <v>#REF!</v>
      </c>
      <c r="C25" s="360"/>
      <c r="D25" s="360"/>
      <c r="E25" s="360"/>
      <c r="F25" s="360"/>
      <c r="G25" s="360"/>
      <c r="H25" s="357" t="e">
        <f>#REF!</f>
        <v>#REF!</v>
      </c>
      <c r="I25" s="357"/>
      <c r="J25" s="357"/>
      <c r="K25" s="357"/>
      <c r="L25" s="358"/>
      <c r="M25" s="364"/>
      <c r="N25" s="365"/>
      <c r="O25" s="365"/>
      <c r="P25" s="365"/>
      <c r="Q25" s="366"/>
      <c r="R25" s="364"/>
      <c r="S25" s="366"/>
      <c r="T25" s="359" t="e">
        <f>#REF!</f>
        <v>#REF!</v>
      </c>
      <c r="U25" s="360"/>
      <c r="V25" s="360"/>
      <c r="W25" s="360"/>
      <c r="X25" s="360"/>
      <c r="Y25" s="360"/>
      <c r="Z25" s="357" t="e">
        <f>#REF!</f>
        <v>#REF!</v>
      </c>
      <c r="AA25" s="357"/>
      <c r="AB25" s="357"/>
      <c r="AC25" s="357"/>
      <c r="AD25" s="358"/>
      <c r="AE25" s="364"/>
      <c r="AF25" s="365"/>
      <c r="AG25" s="365"/>
      <c r="AH25" s="365"/>
      <c r="AI25" s="366"/>
      <c r="AJ25" s="364"/>
      <c r="AK25" s="366"/>
    </row>
    <row r="26" spans="2:37" ht="18" customHeight="1">
      <c r="B26" s="367" t="e">
        <f>#REF!</f>
        <v>#REF!</v>
      </c>
      <c r="C26" s="368"/>
      <c r="D26" s="368"/>
      <c r="E26" s="368"/>
      <c r="F26" s="368"/>
      <c r="G26" s="368"/>
      <c r="H26" s="368"/>
      <c r="I26" s="368"/>
      <c r="J26" s="368"/>
      <c r="K26" s="368"/>
      <c r="L26" s="369"/>
      <c r="M26" s="361"/>
      <c r="N26" s="362"/>
      <c r="O26" s="362"/>
      <c r="P26" s="362"/>
      <c r="Q26" s="363"/>
      <c r="R26" s="361"/>
      <c r="S26" s="363"/>
      <c r="T26" s="367" t="e">
        <f>#REF!</f>
        <v>#REF!</v>
      </c>
      <c r="U26" s="368"/>
      <c r="V26" s="368"/>
      <c r="W26" s="368"/>
      <c r="X26" s="368"/>
      <c r="Y26" s="368"/>
      <c r="Z26" s="368"/>
      <c r="AA26" s="368"/>
      <c r="AB26" s="368"/>
      <c r="AC26" s="368"/>
      <c r="AD26" s="369"/>
      <c r="AE26" s="361"/>
      <c r="AF26" s="362"/>
      <c r="AG26" s="362"/>
      <c r="AH26" s="362"/>
      <c r="AI26" s="363"/>
      <c r="AJ26" s="361"/>
      <c r="AK26" s="363"/>
    </row>
    <row r="27" spans="2:37" ht="18" customHeight="1">
      <c r="B27" s="359" t="e">
        <f>#REF!</f>
        <v>#REF!</v>
      </c>
      <c r="C27" s="360"/>
      <c r="D27" s="360"/>
      <c r="E27" s="360"/>
      <c r="F27" s="360"/>
      <c r="G27" s="360"/>
      <c r="H27" s="357" t="e">
        <f>#REF!</f>
        <v>#REF!</v>
      </c>
      <c r="I27" s="357"/>
      <c r="J27" s="357"/>
      <c r="K27" s="357"/>
      <c r="L27" s="358"/>
      <c r="M27" s="364"/>
      <c r="N27" s="365"/>
      <c r="O27" s="365"/>
      <c r="P27" s="365"/>
      <c r="Q27" s="366"/>
      <c r="R27" s="364"/>
      <c r="S27" s="366"/>
      <c r="T27" s="359" t="e">
        <f>#REF!</f>
        <v>#REF!</v>
      </c>
      <c r="U27" s="360"/>
      <c r="V27" s="360"/>
      <c r="W27" s="360"/>
      <c r="X27" s="360"/>
      <c r="Y27" s="360"/>
      <c r="Z27" s="357" t="e">
        <f>#REF!</f>
        <v>#REF!</v>
      </c>
      <c r="AA27" s="357"/>
      <c r="AB27" s="357"/>
      <c r="AC27" s="357"/>
      <c r="AD27" s="358"/>
      <c r="AE27" s="364"/>
      <c r="AF27" s="365"/>
      <c r="AG27" s="365"/>
      <c r="AH27" s="365"/>
      <c r="AI27" s="366"/>
      <c r="AJ27" s="364"/>
      <c r="AK27" s="366"/>
    </row>
    <row r="28" spans="2:37" ht="18" customHeight="1">
      <c r="B28" s="367"/>
      <c r="C28" s="368"/>
      <c r="D28" s="368"/>
      <c r="E28" s="368"/>
      <c r="F28" s="368"/>
      <c r="G28" s="368"/>
      <c r="H28" s="368"/>
      <c r="I28" s="368"/>
      <c r="J28" s="368"/>
      <c r="K28" s="368"/>
      <c r="L28" s="369"/>
      <c r="M28" s="361"/>
      <c r="N28" s="362"/>
      <c r="O28" s="362"/>
      <c r="P28" s="362"/>
      <c r="Q28" s="363"/>
      <c r="R28" s="361"/>
      <c r="S28" s="363"/>
      <c r="T28" s="367"/>
      <c r="U28" s="368"/>
      <c r="V28" s="368"/>
      <c r="W28" s="368"/>
      <c r="X28" s="368"/>
      <c r="Y28" s="368"/>
      <c r="Z28" s="368"/>
      <c r="AA28" s="368"/>
      <c r="AB28" s="368"/>
      <c r="AC28" s="368"/>
      <c r="AD28" s="369"/>
      <c r="AE28" s="361"/>
      <c r="AF28" s="362"/>
      <c r="AG28" s="362"/>
      <c r="AH28" s="362"/>
      <c r="AI28" s="363"/>
      <c r="AJ28" s="361"/>
      <c r="AK28" s="363"/>
    </row>
    <row r="29" spans="2:37" ht="18" customHeight="1">
      <c r="B29" s="359"/>
      <c r="C29" s="360"/>
      <c r="D29" s="360"/>
      <c r="E29" s="360"/>
      <c r="F29" s="360"/>
      <c r="G29" s="360"/>
      <c r="H29" s="357"/>
      <c r="I29" s="357"/>
      <c r="J29" s="357"/>
      <c r="K29" s="357"/>
      <c r="L29" s="358"/>
      <c r="M29" s="364"/>
      <c r="N29" s="365"/>
      <c r="O29" s="365"/>
      <c r="P29" s="365"/>
      <c r="Q29" s="366"/>
      <c r="R29" s="364"/>
      <c r="S29" s="366"/>
      <c r="T29" s="359"/>
      <c r="U29" s="360"/>
      <c r="V29" s="360"/>
      <c r="W29" s="360"/>
      <c r="X29" s="360"/>
      <c r="Y29" s="360"/>
      <c r="Z29" s="357"/>
      <c r="AA29" s="357"/>
      <c r="AB29" s="357"/>
      <c r="AC29" s="357"/>
      <c r="AD29" s="358"/>
      <c r="AE29" s="364"/>
      <c r="AF29" s="365"/>
      <c r="AG29" s="365"/>
      <c r="AH29" s="365"/>
      <c r="AI29" s="366"/>
      <c r="AJ29" s="364"/>
      <c r="AK29" s="366"/>
    </row>
    <row r="30" spans="2:37" ht="18" customHeight="1">
      <c r="B30" s="367"/>
      <c r="C30" s="368"/>
      <c r="D30" s="368"/>
      <c r="E30" s="368"/>
      <c r="F30" s="368"/>
      <c r="G30" s="368"/>
      <c r="H30" s="368"/>
      <c r="I30" s="368"/>
      <c r="J30" s="368"/>
      <c r="K30" s="368"/>
      <c r="L30" s="369"/>
      <c r="M30" s="361"/>
      <c r="N30" s="362"/>
      <c r="O30" s="362"/>
      <c r="P30" s="362"/>
      <c r="Q30" s="363"/>
      <c r="R30" s="361"/>
      <c r="S30" s="363"/>
      <c r="T30" s="367"/>
      <c r="U30" s="368"/>
      <c r="V30" s="368"/>
      <c r="W30" s="368"/>
      <c r="X30" s="368"/>
      <c r="Y30" s="368"/>
      <c r="Z30" s="368"/>
      <c r="AA30" s="368"/>
      <c r="AB30" s="368"/>
      <c r="AC30" s="368"/>
      <c r="AD30" s="369"/>
      <c r="AE30" s="361"/>
      <c r="AF30" s="362"/>
      <c r="AG30" s="362"/>
      <c r="AH30" s="362"/>
      <c r="AI30" s="363"/>
      <c r="AJ30" s="361"/>
      <c r="AK30" s="363"/>
    </row>
    <row r="31" spans="2:37" ht="18" customHeight="1">
      <c r="B31" s="359"/>
      <c r="C31" s="360"/>
      <c r="D31" s="360"/>
      <c r="E31" s="360"/>
      <c r="F31" s="360"/>
      <c r="G31" s="360"/>
      <c r="H31" s="357"/>
      <c r="I31" s="357"/>
      <c r="J31" s="357"/>
      <c r="K31" s="357"/>
      <c r="L31" s="358"/>
      <c r="M31" s="364"/>
      <c r="N31" s="365"/>
      <c r="O31" s="365"/>
      <c r="P31" s="365"/>
      <c r="Q31" s="366"/>
      <c r="R31" s="364"/>
      <c r="S31" s="366"/>
      <c r="T31" s="359"/>
      <c r="U31" s="360"/>
      <c r="V31" s="360"/>
      <c r="W31" s="360"/>
      <c r="X31" s="360"/>
      <c r="Y31" s="360"/>
      <c r="Z31" s="357"/>
      <c r="AA31" s="357"/>
      <c r="AB31" s="357"/>
      <c r="AC31" s="357"/>
      <c r="AD31" s="358"/>
      <c r="AE31" s="364"/>
      <c r="AF31" s="365"/>
      <c r="AG31" s="365"/>
      <c r="AH31" s="365"/>
      <c r="AI31" s="366"/>
      <c r="AJ31" s="364"/>
      <c r="AK31" s="366"/>
    </row>
  </sheetData>
  <sheetProtection/>
  <mergeCells count="108">
    <mergeCell ref="Y1:AE1"/>
    <mergeCell ref="B18:L18"/>
    <mergeCell ref="B20:L20"/>
    <mergeCell ref="M20:Q21"/>
    <mergeCell ref="R20:S21"/>
    <mergeCell ref="H1:W1"/>
    <mergeCell ref="B15:G15"/>
    <mergeCell ref="B17:G17"/>
    <mergeCell ref="B16:L16"/>
    <mergeCell ref="B14:L14"/>
    <mergeCell ref="B10:L11"/>
    <mergeCell ref="M10:Q11"/>
    <mergeCell ref="R10:S11"/>
    <mergeCell ref="B13:G13"/>
    <mergeCell ref="B27:G27"/>
    <mergeCell ref="B29:G29"/>
    <mergeCell ref="B28:L28"/>
    <mergeCell ref="B25:G25"/>
    <mergeCell ref="B26:L26"/>
    <mergeCell ref="M24:Q25"/>
    <mergeCell ref="AJ10:AK11"/>
    <mergeCell ref="T10:AD11"/>
    <mergeCell ref="AJ12:AK13"/>
    <mergeCell ref="H31:L31"/>
    <mergeCell ref="Z17:AD17"/>
    <mergeCell ref="B24:L24"/>
    <mergeCell ref="B21:G21"/>
    <mergeCell ref="B23:G23"/>
    <mergeCell ref="B22:L22"/>
    <mergeCell ref="B19:G19"/>
    <mergeCell ref="AJ14:AK15"/>
    <mergeCell ref="Z13:AD13"/>
    <mergeCell ref="Z15:AD15"/>
    <mergeCell ref="B12:L12"/>
    <mergeCell ref="Z23:AD23"/>
    <mergeCell ref="Z19:AD19"/>
    <mergeCell ref="Z21:AD21"/>
    <mergeCell ref="M22:Q23"/>
    <mergeCell ref="R22:S23"/>
    <mergeCell ref="AJ16:AK17"/>
    <mergeCell ref="Z29:AD29"/>
    <mergeCell ref="T30:AD30"/>
    <mergeCell ref="Z25:AD25"/>
    <mergeCell ref="Z27:AD27"/>
    <mergeCell ref="T27:Y27"/>
    <mergeCell ref="T29:Y29"/>
    <mergeCell ref="T14:AD14"/>
    <mergeCell ref="T16:AD16"/>
    <mergeCell ref="AE10:AI11"/>
    <mergeCell ref="AE16:AI17"/>
    <mergeCell ref="AE22:AI23"/>
    <mergeCell ref="AE14:AI15"/>
    <mergeCell ref="T18:AD18"/>
    <mergeCell ref="T20:AD20"/>
    <mergeCell ref="AE12:AI13"/>
    <mergeCell ref="T12:AD12"/>
    <mergeCell ref="M14:Q15"/>
    <mergeCell ref="R14:S15"/>
    <mergeCell ref="M16:Q17"/>
    <mergeCell ref="R16:S17"/>
    <mergeCell ref="M18:Q19"/>
    <mergeCell ref="R18:S19"/>
    <mergeCell ref="T24:AD24"/>
    <mergeCell ref="T21:Y21"/>
    <mergeCell ref="Z31:AD31"/>
    <mergeCell ref="M12:Q13"/>
    <mergeCell ref="R12:S13"/>
    <mergeCell ref="T28:AD28"/>
    <mergeCell ref="T13:Y13"/>
    <mergeCell ref="T15:Y15"/>
    <mergeCell ref="T17:Y17"/>
    <mergeCell ref="T19:Y19"/>
    <mergeCell ref="AJ18:AK19"/>
    <mergeCell ref="AE20:AI21"/>
    <mergeCell ref="AJ20:AK21"/>
    <mergeCell ref="AJ22:AK23"/>
    <mergeCell ref="AE24:AI25"/>
    <mergeCell ref="AJ24:AK25"/>
    <mergeCell ref="M30:Q31"/>
    <mergeCell ref="R30:S31"/>
    <mergeCell ref="H13:L13"/>
    <mergeCell ref="AE26:AI27"/>
    <mergeCell ref="AJ26:AK27"/>
    <mergeCell ref="AE28:AI29"/>
    <mergeCell ref="AJ28:AK29"/>
    <mergeCell ref="AE30:AI31"/>
    <mergeCell ref="AJ30:AK31"/>
    <mergeCell ref="AE18:AI19"/>
    <mergeCell ref="T23:Y23"/>
    <mergeCell ref="H19:L19"/>
    <mergeCell ref="H21:L21"/>
    <mergeCell ref="H23:L23"/>
    <mergeCell ref="T26:AD26"/>
    <mergeCell ref="H25:L25"/>
    <mergeCell ref="R24:S25"/>
    <mergeCell ref="M26:Q27"/>
    <mergeCell ref="R26:S27"/>
    <mergeCell ref="T22:AD22"/>
    <mergeCell ref="H15:L15"/>
    <mergeCell ref="H17:L17"/>
    <mergeCell ref="B31:G31"/>
    <mergeCell ref="T25:Y25"/>
    <mergeCell ref="T31:Y31"/>
    <mergeCell ref="M28:Q29"/>
    <mergeCell ref="R28:S29"/>
    <mergeCell ref="H27:L27"/>
    <mergeCell ref="H29:L29"/>
    <mergeCell ref="B30:L30"/>
  </mergeCells>
  <printOptions/>
  <pageMargins left="0.5905511811023623" right="0.5905511811023623" top="0.7874015748031497" bottom="0.3937007874015748" header="0.5118110236220472" footer="0.5118110236220472"/>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AG187"/>
  <sheetViews>
    <sheetView zoomScale="75" zoomScaleNormal="75" zoomScalePageLayoutView="0" workbookViewId="0" topLeftCell="A1">
      <selection activeCell="F135" sqref="F135:AG135"/>
    </sheetView>
  </sheetViews>
  <sheetFormatPr defaultColWidth="2.69921875" defaultRowHeight="14.25"/>
  <cols>
    <col min="1" max="16384" width="2.69921875" style="193" customWidth="1"/>
  </cols>
  <sheetData>
    <row r="1" spans="1:33" ht="14.25">
      <c r="A1" s="192" t="s">
        <v>335</v>
      </c>
      <c r="AG1" s="227" t="s">
        <v>30</v>
      </c>
    </row>
    <row r="2" spans="1:33" ht="100.5" customHeight="1">
      <c r="A2" s="461" t="s">
        <v>336</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row>
    <row r="3" spans="1:33" ht="12" customHeight="1">
      <c r="A3" s="194"/>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row>
    <row r="4" spans="1:33" ht="45" customHeight="1">
      <c r="A4" s="467" t="s">
        <v>337</v>
      </c>
      <c r="B4" s="467"/>
      <c r="C4" s="467"/>
      <c r="D4" s="467"/>
      <c r="E4" s="467"/>
      <c r="F4" s="489" t="e">
        <f>CONCATENATE(#REF!,"　",#REF!)</f>
        <v>#REF!</v>
      </c>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row>
    <row r="5" spans="1:33" ht="75" customHeight="1">
      <c r="A5" s="467" t="s">
        <v>338</v>
      </c>
      <c r="B5" s="467"/>
      <c r="C5" s="467"/>
      <c r="D5" s="467"/>
      <c r="E5" s="467"/>
      <c r="F5" s="464" t="s">
        <v>339</v>
      </c>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row>
    <row r="6" spans="1:33" ht="30" customHeight="1">
      <c r="A6" s="467" t="s">
        <v>340</v>
      </c>
      <c r="B6" s="467"/>
      <c r="C6" s="467"/>
      <c r="D6" s="467"/>
      <c r="E6" s="467"/>
      <c r="F6" s="467" t="s">
        <v>341</v>
      </c>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row>
    <row r="7" spans="1:33" ht="60" customHeight="1">
      <c r="A7" s="465" t="s">
        <v>342</v>
      </c>
      <c r="B7" s="465"/>
      <c r="C7" s="465"/>
      <c r="D7" s="465"/>
      <c r="E7" s="465"/>
      <c r="F7" s="465" t="s">
        <v>343</v>
      </c>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row>
    <row r="8" spans="1:33" ht="120" customHeight="1">
      <c r="A8" s="487" t="s">
        <v>344</v>
      </c>
      <c r="B8" s="487"/>
      <c r="C8" s="487"/>
      <c r="D8" s="487"/>
      <c r="E8" s="487"/>
      <c r="F8" s="465" t="s">
        <v>345</v>
      </c>
      <c r="G8" s="464"/>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row>
    <row r="9" spans="1:33" ht="60" customHeight="1">
      <c r="A9" s="465" t="s">
        <v>346</v>
      </c>
      <c r="B9" s="465"/>
      <c r="C9" s="465"/>
      <c r="D9" s="465"/>
      <c r="E9" s="465"/>
      <c r="F9" s="465" t="s">
        <v>347</v>
      </c>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row>
    <row r="10" spans="1:33" ht="120" customHeight="1">
      <c r="A10" s="487" t="s">
        <v>348</v>
      </c>
      <c r="B10" s="487"/>
      <c r="C10" s="487"/>
      <c r="D10" s="487"/>
      <c r="E10" s="487"/>
      <c r="F10" s="465" t="s">
        <v>349</v>
      </c>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row>
    <row r="11" spans="1:33" ht="129" customHeight="1">
      <c r="A11" s="467" t="s">
        <v>350</v>
      </c>
      <c r="B11" s="467"/>
      <c r="C11" s="467"/>
      <c r="D11" s="467"/>
      <c r="E11" s="467"/>
      <c r="F11" s="465" t="s">
        <v>31</v>
      </c>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row>
    <row r="12" ht="6" customHeight="1"/>
    <row r="13" ht="21" customHeight="1">
      <c r="A13" s="193" t="s">
        <v>351</v>
      </c>
    </row>
    <row r="14" spans="1:33" ht="33" customHeight="1">
      <c r="A14" s="472" t="s">
        <v>352</v>
      </c>
      <c r="B14" s="473"/>
      <c r="C14" s="478" t="s">
        <v>353</v>
      </c>
      <c r="D14" s="467"/>
      <c r="E14" s="467"/>
      <c r="F14" s="467"/>
      <c r="G14" s="467"/>
      <c r="H14" s="467"/>
      <c r="I14" s="468" t="s">
        <v>354</v>
      </c>
      <c r="J14" s="467"/>
      <c r="K14" s="467"/>
      <c r="L14" s="467"/>
      <c r="M14" s="467"/>
      <c r="N14" s="467"/>
      <c r="O14" s="467"/>
      <c r="P14" s="467"/>
      <c r="Q14" s="467"/>
      <c r="R14" s="468" t="s">
        <v>355</v>
      </c>
      <c r="S14" s="467"/>
      <c r="T14" s="467"/>
      <c r="U14" s="467"/>
      <c r="V14" s="467"/>
      <c r="W14" s="467"/>
      <c r="X14" s="467"/>
      <c r="Y14" s="467"/>
      <c r="Z14" s="467"/>
      <c r="AA14" s="467"/>
      <c r="AB14" s="467"/>
      <c r="AC14" s="467"/>
      <c r="AD14" s="467"/>
      <c r="AE14" s="467"/>
      <c r="AF14" s="467"/>
      <c r="AG14" s="467"/>
    </row>
    <row r="15" spans="1:33" ht="33" customHeight="1">
      <c r="A15" s="474"/>
      <c r="B15" s="475"/>
      <c r="C15" s="490" t="s">
        <v>32</v>
      </c>
      <c r="D15" s="464"/>
      <c r="E15" s="464"/>
      <c r="F15" s="464"/>
      <c r="G15" s="464"/>
      <c r="H15" s="464"/>
      <c r="I15" s="465" t="s">
        <v>356</v>
      </c>
      <c r="J15" s="464"/>
      <c r="K15" s="464"/>
      <c r="L15" s="464"/>
      <c r="M15" s="464"/>
      <c r="N15" s="464"/>
      <c r="O15" s="464"/>
      <c r="P15" s="464"/>
      <c r="Q15" s="464"/>
      <c r="R15" s="465" t="s">
        <v>41</v>
      </c>
      <c r="S15" s="464"/>
      <c r="T15" s="464"/>
      <c r="U15" s="464"/>
      <c r="V15" s="464"/>
      <c r="W15" s="464"/>
      <c r="X15" s="464"/>
      <c r="Y15" s="464"/>
      <c r="Z15" s="464"/>
      <c r="AA15" s="464"/>
      <c r="AB15" s="464"/>
      <c r="AC15" s="464"/>
      <c r="AD15" s="464"/>
      <c r="AE15" s="464"/>
      <c r="AF15" s="464"/>
      <c r="AG15" s="464"/>
    </row>
    <row r="16" spans="1:33" ht="33" customHeight="1">
      <c r="A16" s="474"/>
      <c r="B16" s="475"/>
      <c r="C16" s="490" t="s">
        <v>33</v>
      </c>
      <c r="D16" s="464"/>
      <c r="E16" s="464"/>
      <c r="F16" s="464"/>
      <c r="G16" s="464"/>
      <c r="H16" s="464"/>
      <c r="I16" s="465" t="s">
        <v>357</v>
      </c>
      <c r="J16" s="464"/>
      <c r="K16" s="464"/>
      <c r="L16" s="464"/>
      <c r="M16" s="464"/>
      <c r="N16" s="464"/>
      <c r="O16" s="464"/>
      <c r="P16" s="464"/>
      <c r="Q16" s="464"/>
      <c r="R16" s="465" t="s">
        <v>41</v>
      </c>
      <c r="S16" s="464"/>
      <c r="T16" s="464"/>
      <c r="U16" s="464"/>
      <c r="V16" s="464"/>
      <c r="W16" s="464"/>
      <c r="X16" s="464"/>
      <c r="Y16" s="464"/>
      <c r="Z16" s="464"/>
      <c r="AA16" s="464"/>
      <c r="AB16" s="464"/>
      <c r="AC16" s="464"/>
      <c r="AD16" s="464"/>
      <c r="AE16" s="464"/>
      <c r="AF16" s="464"/>
      <c r="AG16" s="464"/>
    </row>
    <row r="17" spans="1:33" ht="33" customHeight="1">
      <c r="A17" s="474"/>
      <c r="B17" s="475"/>
      <c r="C17" s="490" t="s">
        <v>34</v>
      </c>
      <c r="D17" s="464"/>
      <c r="E17" s="464"/>
      <c r="F17" s="464"/>
      <c r="G17" s="464"/>
      <c r="H17" s="464"/>
      <c r="I17" s="465" t="s">
        <v>358</v>
      </c>
      <c r="J17" s="464"/>
      <c r="K17" s="464"/>
      <c r="L17" s="464"/>
      <c r="M17" s="464"/>
      <c r="N17" s="464"/>
      <c r="O17" s="464"/>
      <c r="P17" s="464"/>
      <c r="Q17" s="464"/>
      <c r="R17" s="465" t="s">
        <v>41</v>
      </c>
      <c r="S17" s="464"/>
      <c r="T17" s="464"/>
      <c r="U17" s="464"/>
      <c r="V17" s="464"/>
      <c r="W17" s="464"/>
      <c r="X17" s="464"/>
      <c r="Y17" s="464"/>
      <c r="Z17" s="464"/>
      <c r="AA17" s="464"/>
      <c r="AB17" s="464"/>
      <c r="AC17" s="464"/>
      <c r="AD17" s="464"/>
      <c r="AE17" s="464"/>
      <c r="AF17" s="464"/>
      <c r="AG17" s="464"/>
    </row>
    <row r="18" spans="1:33" ht="33" customHeight="1">
      <c r="A18" s="474"/>
      <c r="B18" s="475"/>
      <c r="C18" s="490" t="s">
        <v>35</v>
      </c>
      <c r="D18" s="464"/>
      <c r="E18" s="464"/>
      <c r="F18" s="464"/>
      <c r="G18" s="464"/>
      <c r="H18" s="464"/>
      <c r="I18" s="465" t="s">
        <v>359</v>
      </c>
      <c r="J18" s="464"/>
      <c r="K18" s="464"/>
      <c r="L18" s="464"/>
      <c r="M18" s="464"/>
      <c r="N18" s="464"/>
      <c r="O18" s="464"/>
      <c r="P18" s="464"/>
      <c r="Q18" s="464"/>
      <c r="R18" s="465" t="s">
        <v>41</v>
      </c>
      <c r="S18" s="464"/>
      <c r="T18" s="464"/>
      <c r="U18" s="464"/>
      <c r="V18" s="464"/>
      <c r="W18" s="464"/>
      <c r="X18" s="464"/>
      <c r="Y18" s="464"/>
      <c r="Z18" s="464"/>
      <c r="AA18" s="464"/>
      <c r="AB18" s="464"/>
      <c r="AC18" s="464"/>
      <c r="AD18" s="464"/>
      <c r="AE18" s="464"/>
      <c r="AF18" s="464"/>
      <c r="AG18" s="464"/>
    </row>
    <row r="19" spans="1:33" ht="33" customHeight="1">
      <c r="A19" s="474"/>
      <c r="B19" s="475"/>
      <c r="C19" s="490" t="s">
        <v>36</v>
      </c>
      <c r="D19" s="464"/>
      <c r="E19" s="464"/>
      <c r="F19" s="464"/>
      <c r="G19" s="464"/>
      <c r="H19" s="464"/>
      <c r="I19" s="465" t="s">
        <v>360</v>
      </c>
      <c r="J19" s="464"/>
      <c r="K19" s="464"/>
      <c r="L19" s="464"/>
      <c r="M19" s="464"/>
      <c r="N19" s="464"/>
      <c r="O19" s="464"/>
      <c r="P19" s="464"/>
      <c r="Q19" s="464"/>
      <c r="R19" s="465" t="s">
        <v>41</v>
      </c>
      <c r="S19" s="464"/>
      <c r="T19" s="464"/>
      <c r="U19" s="464"/>
      <c r="V19" s="464"/>
      <c r="W19" s="464"/>
      <c r="X19" s="464"/>
      <c r="Y19" s="464"/>
      <c r="Z19" s="464"/>
      <c r="AA19" s="464"/>
      <c r="AB19" s="464"/>
      <c r="AC19" s="464"/>
      <c r="AD19" s="464"/>
      <c r="AE19" s="464"/>
      <c r="AF19" s="464"/>
      <c r="AG19" s="464"/>
    </row>
    <row r="20" spans="1:33" ht="33" customHeight="1">
      <c r="A20" s="474"/>
      <c r="B20" s="475"/>
      <c r="C20" s="469" t="s">
        <v>37</v>
      </c>
      <c r="D20" s="464"/>
      <c r="E20" s="464"/>
      <c r="F20" s="464"/>
      <c r="G20" s="464"/>
      <c r="H20" s="464"/>
      <c r="I20" s="465" t="s">
        <v>334</v>
      </c>
      <c r="J20" s="464"/>
      <c r="K20" s="464"/>
      <c r="L20" s="464"/>
      <c r="M20" s="464"/>
      <c r="N20" s="464"/>
      <c r="O20" s="464"/>
      <c r="P20" s="464"/>
      <c r="Q20" s="464"/>
      <c r="R20" s="465" t="s">
        <v>41</v>
      </c>
      <c r="S20" s="464"/>
      <c r="T20" s="464"/>
      <c r="U20" s="464"/>
      <c r="V20" s="464"/>
      <c r="W20" s="464"/>
      <c r="X20" s="464"/>
      <c r="Y20" s="464"/>
      <c r="Z20" s="464"/>
      <c r="AA20" s="464"/>
      <c r="AB20" s="464"/>
      <c r="AC20" s="464"/>
      <c r="AD20" s="464"/>
      <c r="AE20" s="464"/>
      <c r="AF20" s="464"/>
      <c r="AG20" s="464"/>
    </row>
    <row r="21" spans="1:33" ht="33" customHeight="1">
      <c r="A21" s="476"/>
      <c r="B21" s="477"/>
      <c r="C21" s="490"/>
      <c r="D21" s="464"/>
      <c r="E21" s="464"/>
      <c r="F21" s="464"/>
      <c r="G21" s="464"/>
      <c r="H21" s="464"/>
      <c r="I21" s="465"/>
      <c r="J21" s="464"/>
      <c r="K21" s="464"/>
      <c r="L21" s="464"/>
      <c r="M21" s="464"/>
      <c r="N21" s="464"/>
      <c r="O21" s="464"/>
      <c r="P21" s="464"/>
      <c r="Q21" s="464"/>
      <c r="R21" s="465"/>
      <c r="S21" s="464"/>
      <c r="T21" s="464"/>
      <c r="U21" s="464"/>
      <c r="V21" s="464"/>
      <c r="W21" s="464"/>
      <c r="X21" s="464"/>
      <c r="Y21" s="464"/>
      <c r="Z21" s="464"/>
      <c r="AA21" s="464"/>
      <c r="AB21" s="464"/>
      <c r="AC21" s="464"/>
      <c r="AD21" s="464"/>
      <c r="AE21" s="464"/>
      <c r="AF21" s="464"/>
      <c r="AG21" s="464"/>
    </row>
    <row r="22" ht="15" customHeight="1"/>
    <row r="23" ht="18" customHeight="1">
      <c r="A23" s="193" t="s">
        <v>361</v>
      </c>
    </row>
    <row r="24" ht="21" customHeight="1">
      <c r="A24" s="193" t="s">
        <v>362</v>
      </c>
    </row>
    <row r="25" spans="1:33" ht="33" customHeight="1">
      <c r="A25" s="467" t="s">
        <v>363</v>
      </c>
      <c r="B25" s="467"/>
      <c r="C25" s="467"/>
      <c r="D25" s="467"/>
      <c r="E25" s="467"/>
      <c r="F25" s="467"/>
      <c r="G25" s="467"/>
      <c r="H25" s="467"/>
      <c r="I25" s="467"/>
      <c r="J25" s="468" t="s">
        <v>364</v>
      </c>
      <c r="K25" s="467"/>
      <c r="L25" s="467"/>
      <c r="M25" s="467"/>
      <c r="N25" s="467"/>
      <c r="O25" s="467"/>
      <c r="P25" s="467"/>
      <c r="Q25" s="468" t="s">
        <v>365</v>
      </c>
      <c r="R25" s="467"/>
      <c r="S25" s="467"/>
      <c r="T25" s="467"/>
      <c r="U25" s="467"/>
      <c r="V25" s="467"/>
      <c r="W25" s="467"/>
      <c r="X25" s="467"/>
      <c r="Y25" s="467" t="s">
        <v>366</v>
      </c>
      <c r="Z25" s="467"/>
      <c r="AA25" s="467"/>
      <c r="AB25" s="467"/>
      <c r="AC25" s="467"/>
      <c r="AD25" s="467"/>
      <c r="AE25" s="467"/>
      <c r="AF25" s="467"/>
      <c r="AG25" s="467"/>
    </row>
    <row r="26" spans="1:33" ht="33" customHeight="1">
      <c r="A26" s="464" t="s">
        <v>591</v>
      </c>
      <c r="B26" s="464"/>
      <c r="C26" s="464"/>
      <c r="D26" s="464"/>
      <c r="E26" s="464"/>
      <c r="F26" s="464"/>
      <c r="G26" s="464"/>
      <c r="H26" s="464"/>
      <c r="I26" s="464"/>
      <c r="J26" s="464"/>
      <c r="K26" s="464"/>
      <c r="L26" s="464"/>
      <c r="M26" s="464"/>
      <c r="N26" s="464"/>
      <c r="O26" s="464"/>
      <c r="P26" s="464"/>
      <c r="Q26" s="464"/>
      <c r="R26" s="464"/>
      <c r="S26" s="464"/>
      <c r="T26" s="464"/>
      <c r="U26" s="464"/>
      <c r="V26" s="464"/>
      <c r="W26" s="464"/>
      <c r="X26" s="464"/>
      <c r="Y26" s="464" t="s">
        <v>592</v>
      </c>
      <c r="Z26" s="464"/>
      <c r="AA26" s="464"/>
      <c r="AB26" s="464"/>
      <c r="AC26" s="464"/>
      <c r="AD26" s="464"/>
      <c r="AE26" s="464"/>
      <c r="AF26" s="464"/>
      <c r="AG26" s="464"/>
    </row>
    <row r="27" spans="1:33" ht="33" customHeight="1">
      <c r="A27" s="465" t="s">
        <v>367</v>
      </c>
      <c r="B27" s="464"/>
      <c r="C27" s="464"/>
      <c r="D27" s="464"/>
      <c r="E27" s="464"/>
      <c r="F27" s="464"/>
      <c r="G27" s="464"/>
      <c r="H27" s="464"/>
      <c r="I27" s="464"/>
      <c r="J27" s="464"/>
      <c r="K27" s="464"/>
      <c r="L27" s="464"/>
      <c r="M27" s="464"/>
      <c r="N27" s="464"/>
      <c r="O27" s="464"/>
      <c r="P27" s="464"/>
      <c r="Q27" s="464"/>
      <c r="R27" s="464"/>
      <c r="S27" s="464"/>
      <c r="T27" s="464"/>
      <c r="U27" s="464"/>
      <c r="V27" s="464"/>
      <c r="W27" s="464"/>
      <c r="X27" s="464"/>
      <c r="Y27" s="464" t="s">
        <v>593</v>
      </c>
      <c r="Z27" s="464"/>
      <c r="AA27" s="464"/>
      <c r="AB27" s="464"/>
      <c r="AC27" s="464"/>
      <c r="AD27" s="464"/>
      <c r="AE27" s="464"/>
      <c r="AF27" s="464"/>
      <c r="AG27" s="464"/>
    </row>
    <row r="28" spans="1:33" ht="33" customHeight="1">
      <c r="A28" s="464" t="s">
        <v>594</v>
      </c>
      <c r="B28" s="464"/>
      <c r="C28" s="464"/>
      <c r="D28" s="464"/>
      <c r="E28" s="464"/>
      <c r="F28" s="464"/>
      <c r="G28" s="464"/>
      <c r="H28" s="464"/>
      <c r="I28" s="464"/>
      <c r="J28" s="464"/>
      <c r="K28" s="464"/>
      <c r="L28" s="464"/>
      <c r="M28" s="464"/>
      <c r="N28" s="464"/>
      <c r="O28" s="464"/>
      <c r="P28" s="464"/>
      <c r="Q28" s="464"/>
      <c r="R28" s="464"/>
      <c r="S28" s="464"/>
      <c r="T28" s="464"/>
      <c r="U28" s="464"/>
      <c r="V28" s="464"/>
      <c r="W28" s="464"/>
      <c r="X28" s="464"/>
      <c r="Y28" s="464" t="s">
        <v>595</v>
      </c>
      <c r="Z28" s="464"/>
      <c r="AA28" s="464"/>
      <c r="AB28" s="464"/>
      <c r="AC28" s="464"/>
      <c r="AD28" s="464"/>
      <c r="AE28" s="464"/>
      <c r="AF28" s="464"/>
      <c r="AG28" s="464"/>
    </row>
    <row r="29" spans="1:33" ht="33" customHeight="1">
      <c r="A29" s="464" t="s">
        <v>371</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4" t="s">
        <v>596</v>
      </c>
      <c r="Z29" s="464"/>
      <c r="AA29" s="464"/>
      <c r="AB29" s="464"/>
      <c r="AC29" s="464"/>
      <c r="AD29" s="464"/>
      <c r="AE29" s="464"/>
      <c r="AF29" s="464"/>
      <c r="AG29" s="464"/>
    </row>
    <row r="30" spans="1:33" ht="15" customHeight="1">
      <c r="A30" s="196"/>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row>
    <row r="31" ht="21" customHeight="1">
      <c r="A31" s="193" t="s">
        <v>373</v>
      </c>
    </row>
    <row r="32" spans="1:33" ht="33" customHeight="1">
      <c r="A32" s="467" t="s">
        <v>363</v>
      </c>
      <c r="B32" s="467"/>
      <c r="C32" s="467"/>
      <c r="D32" s="467"/>
      <c r="E32" s="467"/>
      <c r="F32" s="467"/>
      <c r="G32" s="467"/>
      <c r="H32" s="467"/>
      <c r="I32" s="467"/>
      <c r="J32" s="468" t="s">
        <v>364</v>
      </c>
      <c r="K32" s="467"/>
      <c r="L32" s="467"/>
      <c r="M32" s="467"/>
      <c r="N32" s="467"/>
      <c r="O32" s="467"/>
      <c r="P32" s="467"/>
      <c r="Q32" s="468" t="s">
        <v>365</v>
      </c>
      <c r="R32" s="467"/>
      <c r="S32" s="467"/>
      <c r="T32" s="467"/>
      <c r="U32" s="467"/>
      <c r="V32" s="467"/>
      <c r="W32" s="467"/>
      <c r="X32" s="467"/>
      <c r="Y32" s="467" t="s">
        <v>366</v>
      </c>
      <c r="Z32" s="467"/>
      <c r="AA32" s="467"/>
      <c r="AB32" s="467"/>
      <c r="AC32" s="467"/>
      <c r="AD32" s="467"/>
      <c r="AE32" s="467"/>
      <c r="AF32" s="467"/>
      <c r="AG32" s="467"/>
    </row>
    <row r="33" spans="1:33" ht="33" customHeight="1">
      <c r="A33" s="464" t="s">
        <v>591</v>
      </c>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Y33" s="464" t="s">
        <v>597</v>
      </c>
      <c r="Z33" s="464"/>
      <c r="AA33" s="464"/>
      <c r="AB33" s="464"/>
      <c r="AC33" s="464"/>
      <c r="AD33" s="464"/>
      <c r="AE33" s="464"/>
      <c r="AF33" s="464"/>
      <c r="AG33" s="464"/>
    </row>
    <row r="34" spans="1:33" ht="33" customHeight="1">
      <c r="A34" s="465" t="s">
        <v>367</v>
      </c>
      <c r="B34" s="464"/>
      <c r="C34" s="464"/>
      <c r="D34" s="464"/>
      <c r="E34" s="464"/>
      <c r="F34" s="464"/>
      <c r="G34" s="464"/>
      <c r="H34" s="464"/>
      <c r="I34" s="464"/>
      <c r="J34" s="464"/>
      <c r="K34" s="464"/>
      <c r="L34" s="464"/>
      <c r="M34" s="464"/>
      <c r="N34" s="464"/>
      <c r="O34" s="464"/>
      <c r="P34" s="464"/>
      <c r="Q34" s="464"/>
      <c r="R34" s="464"/>
      <c r="S34" s="464"/>
      <c r="T34" s="464"/>
      <c r="U34" s="464"/>
      <c r="V34" s="464"/>
      <c r="W34" s="464"/>
      <c r="X34" s="464"/>
      <c r="Y34" s="464" t="s">
        <v>598</v>
      </c>
      <c r="Z34" s="464"/>
      <c r="AA34" s="464"/>
      <c r="AB34" s="464"/>
      <c r="AC34" s="464"/>
      <c r="AD34" s="464"/>
      <c r="AE34" s="464"/>
      <c r="AF34" s="464"/>
      <c r="AG34" s="464"/>
    </row>
    <row r="35" spans="1:33" ht="33" customHeight="1">
      <c r="A35" s="464" t="s">
        <v>599</v>
      </c>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464" t="s">
        <v>600</v>
      </c>
      <c r="Z35" s="464"/>
      <c r="AA35" s="464"/>
      <c r="AB35" s="464"/>
      <c r="AC35" s="464"/>
      <c r="AD35" s="464"/>
      <c r="AE35" s="464"/>
      <c r="AF35" s="464"/>
      <c r="AG35" s="464"/>
    </row>
    <row r="36" spans="1:33" ht="33" customHeight="1">
      <c r="A36" s="464" t="s">
        <v>371</v>
      </c>
      <c r="B36" s="464"/>
      <c r="C36" s="464"/>
      <c r="D36" s="464"/>
      <c r="E36" s="464"/>
      <c r="F36" s="464"/>
      <c r="G36" s="464"/>
      <c r="H36" s="464"/>
      <c r="I36" s="464"/>
      <c r="J36" s="464"/>
      <c r="K36" s="464"/>
      <c r="L36" s="464"/>
      <c r="M36" s="464"/>
      <c r="N36" s="464"/>
      <c r="O36" s="464"/>
      <c r="P36" s="464"/>
      <c r="Q36" s="464"/>
      <c r="R36" s="464"/>
      <c r="S36" s="464"/>
      <c r="T36" s="464"/>
      <c r="U36" s="464"/>
      <c r="V36" s="464"/>
      <c r="W36" s="464"/>
      <c r="X36" s="464"/>
      <c r="Y36" s="464" t="s">
        <v>601</v>
      </c>
      <c r="Z36" s="464"/>
      <c r="AA36" s="464"/>
      <c r="AB36" s="464"/>
      <c r="AC36" s="464"/>
      <c r="AD36" s="464"/>
      <c r="AE36" s="464"/>
      <c r="AF36" s="464"/>
      <c r="AG36" s="464"/>
    </row>
    <row r="37" spans="1:33" ht="54.75" customHeight="1">
      <c r="A37" s="461" t="s">
        <v>377</v>
      </c>
      <c r="B37" s="405"/>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row>
    <row r="38" ht="21" customHeight="1">
      <c r="A38" s="193" t="s">
        <v>378</v>
      </c>
    </row>
    <row r="39" spans="1:33" ht="33" customHeight="1">
      <c r="A39" s="467" t="s">
        <v>363</v>
      </c>
      <c r="B39" s="467"/>
      <c r="C39" s="467"/>
      <c r="D39" s="467"/>
      <c r="E39" s="467"/>
      <c r="F39" s="467"/>
      <c r="G39" s="467"/>
      <c r="H39" s="467"/>
      <c r="I39" s="467" t="s">
        <v>379</v>
      </c>
      <c r="J39" s="467"/>
      <c r="K39" s="467"/>
      <c r="L39" s="467"/>
      <c r="M39" s="467"/>
      <c r="N39" s="467"/>
      <c r="O39" s="467"/>
      <c r="P39" s="467"/>
      <c r="Q39" s="467"/>
      <c r="R39" s="467"/>
      <c r="S39" s="467"/>
      <c r="T39" s="467"/>
      <c r="U39" s="467" t="s">
        <v>380</v>
      </c>
      <c r="V39" s="467"/>
      <c r="W39" s="467"/>
      <c r="X39" s="467"/>
      <c r="Y39" s="467"/>
      <c r="Z39" s="467"/>
      <c r="AA39" s="467"/>
      <c r="AB39" s="467"/>
      <c r="AC39" s="467"/>
      <c r="AD39" s="467"/>
      <c r="AE39" s="467"/>
      <c r="AF39" s="467"/>
      <c r="AG39" s="467"/>
    </row>
    <row r="40" spans="1:33" ht="33" customHeight="1">
      <c r="A40" s="464" t="s">
        <v>602</v>
      </c>
      <c r="B40" s="464"/>
      <c r="C40" s="464"/>
      <c r="D40" s="464"/>
      <c r="E40" s="464"/>
      <c r="F40" s="464"/>
      <c r="G40" s="464"/>
      <c r="H40" s="464"/>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row>
    <row r="41" spans="1:33" ht="33" customHeight="1">
      <c r="A41" s="465" t="s">
        <v>367</v>
      </c>
      <c r="B41" s="464"/>
      <c r="C41" s="464"/>
      <c r="D41" s="464"/>
      <c r="E41" s="464"/>
      <c r="F41" s="464"/>
      <c r="G41" s="464"/>
      <c r="H41" s="464"/>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row>
    <row r="42" spans="1:33" ht="33" customHeight="1">
      <c r="A42" s="464" t="s">
        <v>599</v>
      </c>
      <c r="B42" s="464"/>
      <c r="C42" s="464"/>
      <c r="D42" s="464"/>
      <c r="E42" s="464"/>
      <c r="F42" s="464"/>
      <c r="G42" s="464"/>
      <c r="H42" s="464"/>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row>
    <row r="43" spans="1:33" ht="33" customHeight="1">
      <c r="A43" s="464" t="s">
        <v>371</v>
      </c>
      <c r="B43" s="464"/>
      <c r="C43" s="464"/>
      <c r="D43" s="464"/>
      <c r="E43" s="464"/>
      <c r="F43" s="464"/>
      <c r="G43" s="464"/>
      <c r="H43" s="464"/>
      <c r="I43" s="467"/>
      <c r="J43" s="467"/>
      <c r="K43" s="467"/>
      <c r="L43" s="467"/>
      <c r="M43" s="467"/>
      <c r="N43" s="467"/>
      <c r="O43" s="467"/>
      <c r="P43" s="467"/>
      <c r="Q43" s="467"/>
      <c r="R43" s="467"/>
      <c r="S43" s="467"/>
      <c r="T43" s="467"/>
      <c r="U43" s="467"/>
      <c r="V43" s="467"/>
      <c r="W43" s="467"/>
      <c r="X43" s="467"/>
      <c r="Y43" s="467"/>
      <c r="Z43" s="467"/>
      <c r="AA43" s="467"/>
      <c r="AB43" s="467"/>
      <c r="AC43" s="467"/>
      <c r="AD43" s="467"/>
      <c r="AE43" s="467"/>
      <c r="AF43" s="467"/>
      <c r="AG43" s="467"/>
    </row>
    <row r="44" ht="18" customHeight="1">
      <c r="A44" s="193" t="s">
        <v>382</v>
      </c>
    </row>
    <row r="45" ht="21" customHeight="1"/>
    <row r="46" ht="18" customHeight="1">
      <c r="A46" s="193" t="s">
        <v>383</v>
      </c>
    </row>
    <row r="47" ht="21" customHeight="1">
      <c r="A47" s="193" t="s">
        <v>384</v>
      </c>
    </row>
    <row r="48" spans="1:33" ht="33" customHeight="1">
      <c r="A48" s="467" t="s">
        <v>363</v>
      </c>
      <c r="B48" s="467"/>
      <c r="C48" s="467"/>
      <c r="D48" s="467"/>
      <c r="E48" s="467"/>
      <c r="F48" s="467"/>
      <c r="G48" s="467"/>
      <c r="H48" s="467"/>
      <c r="I48" s="468" t="s">
        <v>603</v>
      </c>
      <c r="J48" s="467"/>
      <c r="K48" s="467"/>
      <c r="L48" s="467"/>
      <c r="M48" s="467"/>
      <c r="N48" s="467"/>
      <c r="O48" s="467"/>
      <c r="P48" s="468" t="s">
        <v>604</v>
      </c>
      <c r="Q48" s="467"/>
      <c r="R48" s="467"/>
      <c r="S48" s="467"/>
      <c r="T48" s="467"/>
      <c r="U48" s="467"/>
      <c r="V48" s="467"/>
      <c r="W48" s="467" t="s">
        <v>605</v>
      </c>
      <c r="X48" s="467"/>
      <c r="Y48" s="467"/>
      <c r="Z48" s="467"/>
      <c r="AA48" s="467"/>
      <c r="AB48" s="467"/>
      <c r="AC48" s="467"/>
      <c r="AD48" s="467"/>
      <c r="AE48" s="467"/>
      <c r="AF48" s="467"/>
      <c r="AG48" s="467"/>
    </row>
    <row r="49" spans="1:33" ht="33" customHeight="1">
      <c r="A49" s="464" t="s">
        <v>602</v>
      </c>
      <c r="B49" s="464"/>
      <c r="C49" s="464"/>
      <c r="D49" s="464"/>
      <c r="E49" s="464"/>
      <c r="F49" s="464"/>
      <c r="G49" s="464"/>
      <c r="H49" s="464"/>
      <c r="I49" s="464"/>
      <c r="J49" s="464"/>
      <c r="K49" s="464"/>
      <c r="L49" s="464"/>
      <c r="M49" s="464"/>
      <c r="N49" s="464"/>
      <c r="O49" s="464"/>
      <c r="P49" s="464"/>
      <c r="Q49" s="464"/>
      <c r="R49" s="464"/>
      <c r="S49" s="464"/>
      <c r="T49" s="464"/>
      <c r="U49" s="464"/>
      <c r="V49" s="464"/>
      <c r="W49" s="464" t="s">
        <v>606</v>
      </c>
      <c r="X49" s="464"/>
      <c r="Y49" s="464"/>
      <c r="Z49" s="464"/>
      <c r="AA49" s="464"/>
      <c r="AB49" s="464"/>
      <c r="AC49" s="464"/>
      <c r="AD49" s="464"/>
      <c r="AE49" s="464"/>
      <c r="AF49" s="464"/>
      <c r="AG49" s="464"/>
    </row>
    <row r="50" spans="1:33" ht="33" customHeight="1">
      <c r="A50" s="465" t="s">
        <v>367</v>
      </c>
      <c r="B50" s="464"/>
      <c r="C50" s="464"/>
      <c r="D50" s="464"/>
      <c r="E50" s="464"/>
      <c r="F50" s="464"/>
      <c r="G50" s="464"/>
      <c r="H50" s="464"/>
      <c r="I50" s="464"/>
      <c r="J50" s="464"/>
      <c r="K50" s="464"/>
      <c r="L50" s="464"/>
      <c r="M50" s="464"/>
      <c r="N50" s="464"/>
      <c r="O50" s="464"/>
      <c r="P50" s="464"/>
      <c r="Q50" s="464"/>
      <c r="R50" s="464"/>
      <c r="S50" s="464"/>
      <c r="T50" s="464"/>
      <c r="U50" s="464"/>
      <c r="V50" s="464"/>
      <c r="W50" s="464" t="s">
        <v>607</v>
      </c>
      <c r="X50" s="464"/>
      <c r="Y50" s="464"/>
      <c r="Z50" s="464"/>
      <c r="AA50" s="464"/>
      <c r="AB50" s="464"/>
      <c r="AC50" s="464"/>
      <c r="AD50" s="464"/>
      <c r="AE50" s="464"/>
      <c r="AF50" s="464"/>
      <c r="AG50" s="464"/>
    </row>
    <row r="51" spans="1:33" ht="33" customHeight="1">
      <c r="A51" s="464" t="s">
        <v>599</v>
      </c>
      <c r="B51" s="464"/>
      <c r="C51" s="464"/>
      <c r="D51" s="464"/>
      <c r="E51" s="464"/>
      <c r="F51" s="464"/>
      <c r="G51" s="464"/>
      <c r="H51" s="464"/>
      <c r="I51" s="464"/>
      <c r="J51" s="464"/>
      <c r="K51" s="464"/>
      <c r="L51" s="464"/>
      <c r="M51" s="464"/>
      <c r="N51" s="464"/>
      <c r="O51" s="464"/>
      <c r="P51" s="464"/>
      <c r="Q51" s="464"/>
      <c r="R51" s="464"/>
      <c r="S51" s="464"/>
      <c r="T51" s="464"/>
      <c r="U51" s="464"/>
      <c r="V51" s="464"/>
      <c r="W51" s="464" t="s">
        <v>608</v>
      </c>
      <c r="X51" s="464"/>
      <c r="Y51" s="464"/>
      <c r="Z51" s="464"/>
      <c r="AA51" s="464"/>
      <c r="AB51" s="464"/>
      <c r="AC51" s="464"/>
      <c r="AD51" s="464"/>
      <c r="AE51" s="464"/>
      <c r="AF51" s="464"/>
      <c r="AG51" s="464"/>
    </row>
    <row r="52" spans="1:33" ht="33" customHeight="1">
      <c r="A52" s="464" t="s">
        <v>371</v>
      </c>
      <c r="B52" s="464"/>
      <c r="C52" s="464"/>
      <c r="D52" s="464"/>
      <c r="E52" s="464"/>
      <c r="F52" s="464"/>
      <c r="G52" s="464"/>
      <c r="H52" s="464"/>
      <c r="I52" s="464"/>
      <c r="J52" s="464"/>
      <c r="K52" s="464"/>
      <c r="L52" s="464"/>
      <c r="M52" s="464"/>
      <c r="N52" s="464"/>
      <c r="O52" s="464"/>
      <c r="P52" s="464"/>
      <c r="Q52" s="464"/>
      <c r="R52" s="464"/>
      <c r="S52" s="464"/>
      <c r="T52" s="464"/>
      <c r="U52" s="464"/>
      <c r="V52" s="464"/>
      <c r="W52" s="464" t="s">
        <v>609</v>
      </c>
      <c r="X52" s="464"/>
      <c r="Y52" s="464"/>
      <c r="Z52" s="464"/>
      <c r="AA52" s="464"/>
      <c r="AB52" s="464"/>
      <c r="AC52" s="464"/>
      <c r="AD52" s="464"/>
      <c r="AE52" s="464"/>
      <c r="AF52" s="464"/>
      <c r="AG52" s="464"/>
    </row>
    <row r="53" ht="15" customHeight="1"/>
    <row r="54" ht="21" customHeight="1">
      <c r="A54" s="193" t="s">
        <v>389</v>
      </c>
    </row>
    <row r="55" spans="1:33" ht="33" customHeight="1">
      <c r="A55" s="467" t="s">
        <v>363</v>
      </c>
      <c r="B55" s="467"/>
      <c r="C55" s="467"/>
      <c r="D55" s="467"/>
      <c r="E55" s="467"/>
      <c r="F55" s="467"/>
      <c r="G55" s="467"/>
      <c r="H55" s="467"/>
      <c r="I55" s="468" t="s">
        <v>603</v>
      </c>
      <c r="J55" s="467"/>
      <c r="K55" s="467"/>
      <c r="L55" s="467"/>
      <c r="M55" s="467"/>
      <c r="N55" s="467"/>
      <c r="O55" s="468" t="s">
        <v>604</v>
      </c>
      <c r="P55" s="467"/>
      <c r="Q55" s="467"/>
      <c r="R55" s="467"/>
      <c r="S55" s="467"/>
      <c r="T55" s="467"/>
      <c r="U55" s="467" t="s">
        <v>605</v>
      </c>
      <c r="V55" s="467"/>
      <c r="W55" s="467"/>
      <c r="X55" s="467"/>
      <c r="Y55" s="467"/>
      <c r="Z55" s="467"/>
      <c r="AA55" s="467"/>
      <c r="AB55" s="468" t="s">
        <v>390</v>
      </c>
      <c r="AC55" s="467"/>
      <c r="AD55" s="467"/>
      <c r="AE55" s="467"/>
      <c r="AF55" s="467"/>
      <c r="AG55" s="467"/>
    </row>
    <row r="56" spans="1:33" ht="33" customHeight="1">
      <c r="A56" s="466" t="s">
        <v>602</v>
      </c>
      <c r="B56" s="466"/>
      <c r="C56" s="466"/>
      <c r="D56" s="466"/>
      <c r="E56" s="466"/>
      <c r="F56" s="466"/>
      <c r="G56" s="466"/>
      <c r="H56" s="466"/>
      <c r="I56" s="465"/>
      <c r="J56" s="464"/>
      <c r="K56" s="464"/>
      <c r="L56" s="464"/>
      <c r="M56" s="464"/>
      <c r="N56" s="464"/>
      <c r="O56" s="465"/>
      <c r="P56" s="464"/>
      <c r="Q56" s="464"/>
      <c r="R56" s="464"/>
      <c r="S56" s="464"/>
      <c r="T56" s="464"/>
      <c r="U56" s="464" t="s">
        <v>610</v>
      </c>
      <c r="V56" s="464"/>
      <c r="W56" s="464"/>
      <c r="X56" s="464"/>
      <c r="Y56" s="464"/>
      <c r="Z56" s="464"/>
      <c r="AA56" s="464"/>
      <c r="AB56" s="465"/>
      <c r="AC56" s="464"/>
      <c r="AD56" s="464"/>
      <c r="AE56" s="464"/>
      <c r="AF56" s="464"/>
      <c r="AG56" s="464"/>
    </row>
    <row r="57" spans="1:33" ht="33" customHeight="1">
      <c r="A57" s="465" t="s">
        <v>367</v>
      </c>
      <c r="B57" s="464"/>
      <c r="C57" s="464"/>
      <c r="D57" s="464"/>
      <c r="E57" s="464"/>
      <c r="F57" s="464"/>
      <c r="G57" s="464"/>
      <c r="H57" s="464"/>
      <c r="I57" s="465"/>
      <c r="J57" s="464"/>
      <c r="K57" s="464"/>
      <c r="L57" s="464"/>
      <c r="M57" s="464"/>
      <c r="N57" s="464"/>
      <c r="O57" s="465"/>
      <c r="P57" s="464"/>
      <c r="Q57" s="464"/>
      <c r="R57" s="464"/>
      <c r="S57" s="464"/>
      <c r="T57" s="464"/>
      <c r="U57" s="464" t="s">
        <v>611</v>
      </c>
      <c r="V57" s="464"/>
      <c r="W57" s="464"/>
      <c r="X57" s="464"/>
      <c r="Y57" s="464"/>
      <c r="Z57" s="464"/>
      <c r="AA57" s="464"/>
      <c r="AB57" s="465"/>
      <c r="AC57" s="464"/>
      <c r="AD57" s="464"/>
      <c r="AE57" s="464"/>
      <c r="AF57" s="464"/>
      <c r="AG57" s="464"/>
    </row>
    <row r="58" spans="1:33" ht="33" customHeight="1">
      <c r="A58" s="464" t="s">
        <v>599</v>
      </c>
      <c r="B58" s="464"/>
      <c r="C58" s="464"/>
      <c r="D58" s="464"/>
      <c r="E58" s="464"/>
      <c r="F58" s="464"/>
      <c r="G58" s="464"/>
      <c r="H58" s="464"/>
      <c r="I58" s="465"/>
      <c r="J58" s="464"/>
      <c r="K58" s="464"/>
      <c r="L58" s="464"/>
      <c r="M58" s="464"/>
      <c r="N58" s="464"/>
      <c r="O58" s="465"/>
      <c r="P58" s="464"/>
      <c r="Q58" s="464"/>
      <c r="R58" s="464"/>
      <c r="S58" s="464"/>
      <c r="T58" s="464"/>
      <c r="U58" s="464" t="s">
        <v>600</v>
      </c>
      <c r="V58" s="464"/>
      <c r="W58" s="464"/>
      <c r="X58" s="464"/>
      <c r="Y58" s="464"/>
      <c r="Z58" s="464"/>
      <c r="AA58" s="464"/>
      <c r="AB58" s="465"/>
      <c r="AC58" s="464"/>
      <c r="AD58" s="464"/>
      <c r="AE58" s="464"/>
      <c r="AF58" s="464"/>
      <c r="AG58" s="464"/>
    </row>
    <row r="59" spans="1:33" ht="33" customHeight="1">
      <c r="A59" s="464" t="s">
        <v>371</v>
      </c>
      <c r="B59" s="464"/>
      <c r="C59" s="464"/>
      <c r="D59" s="464"/>
      <c r="E59" s="464"/>
      <c r="F59" s="464"/>
      <c r="G59" s="464"/>
      <c r="H59" s="464"/>
      <c r="I59" s="465"/>
      <c r="J59" s="464"/>
      <c r="K59" s="464"/>
      <c r="L59" s="464"/>
      <c r="M59" s="464"/>
      <c r="N59" s="464"/>
      <c r="O59" s="465"/>
      <c r="P59" s="464"/>
      <c r="Q59" s="464"/>
      <c r="R59" s="464"/>
      <c r="S59" s="464"/>
      <c r="T59" s="464"/>
      <c r="U59" s="464" t="s">
        <v>601</v>
      </c>
      <c r="V59" s="464"/>
      <c r="W59" s="464"/>
      <c r="X59" s="464"/>
      <c r="Y59" s="464"/>
      <c r="Z59" s="464"/>
      <c r="AA59" s="464"/>
      <c r="AB59" s="465"/>
      <c r="AC59" s="464"/>
      <c r="AD59" s="464"/>
      <c r="AE59" s="464"/>
      <c r="AF59" s="464"/>
      <c r="AG59" s="464"/>
    </row>
    <row r="60" spans="1:33" ht="33" customHeight="1">
      <c r="A60" s="461" t="s">
        <v>393</v>
      </c>
      <c r="B60" s="405"/>
      <c r="C60" s="405"/>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405"/>
      <c r="AE60" s="405"/>
      <c r="AF60" s="405"/>
      <c r="AG60" s="405"/>
    </row>
    <row r="61" ht="21" customHeight="1"/>
    <row r="62" ht="18" customHeight="1">
      <c r="A62" s="193" t="s">
        <v>394</v>
      </c>
    </row>
    <row r="63" spans="1:33" ht="45.75" customHeight="1">
      <c r="A63" s="462" t="s">
        <v>401</v>
      </c>
      <c r="B63" s="463"/>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row>
    <row r="65" spans="1:33" ht="14.25">
      <c r="A65" s="192" t="s">
        <v>335</v>
      </c>
      <c r="AG65" s="227" t="s">
        <v>612</v>
      </c>
    </row>
    <row r="66" spans="1:33" ht="100.5" customHeight="1">
      <c r="A66" s="461" t="s">
        <v>336</v>
      </c>
      <c r="B66" s="405"/>
      <c r="C66" s="405"/>
      <c r="D66" s="405"/>
      <c r="E66" s="405"/>
      <c r="F66" s="405"/>
      <c r="G66" s="405"/>
      <c r="H66" s="405"/>
      <c r="I66" s="405"/>
      <c r="J66" s="405"/>
      <c r="K66" s="405"/>
      <c r="L66" s="405"/>
      <c r="M66" s="405"/>
      <c r="N66" s="405"/>
      <c r="O66" s="405"/>
      <c r="P66" s="405"/>
      <c r="Q66" s="405"/>
      <c r="R66" s="405"/>
      <c r="S66" s="405"/>
      <c r="T66" s="405"/>
      <c r="U66" s="405"/>
      <c r="V66" s="405"/>
      <c r="W66" s="405"/>
      <c r="X66" s="405"/>
      <c r="Y66" s="405"/>
      <c r="Z66" s="405"/>
      <c r="AA66" s="405"/>
      <c r="AB66" s="405"/>
      <c r="AC66" s="405"/>
      <c r="AD66" s="405"/>
      <c r="AE66" s="405"/>
      <c r="AF66" s="405"/>
      <c r="AG66" s="405"/>
    </row>
    <row r="67" spans="1:33" ht="12" customHeight="1">
      <c r="A67" s="194"/>
      <c r="B67" s="195"/>
      <c r="C67" s="195"/>
      <c r="D67" s="195"/>
      <c r="E67" s="195"/>
      <c r="F67" s="195"/>
      <c r="G67" s="195"/>
      <c r="H67" s="195"/>
      <c r="I67" s="195"/>
      <c r="J67" s="195"/>
      <c r="K67" s="195"/>
      <c r="L67" s="195"/>
      <c r="M67" s="195"/>
      <c r="N67" s="195"/>
      <c r="O67" s="195"/>
      <c r="P67" s="195"/>
      <c r="Q67" s="195"/>
      <c r="R67" s="195"/>
      <c r="S67" s="195"/>
      <c r="T67" s="195"/>
      <c r="U67" s="195"/>
      <c r="V67" s="195"/>
      <c r="W67" s="195"/>
      <c r="X67" s="195"/>
      <c r="Y67" s="195"/>
      <c r="Z67" s="195"/>
      <c r="AA67" s="195"/>
      <c r="AB67" s="195"/>
      <c r="AC67" s="195"/>
      <c r="AD67" s="195"/>
      <c r="AE67" s="195"/>
      <c r="AF67" s="195"/>
      <c r="AG67" s="195"/>
    </row>
    <row r="68" spans="1:33" ht="45" customHeight="1">
      <c r="A68" s="467" t="s">
        <v>337</v>
      </c>
      <c r="B68" s="467"/>
      <c r="C68" s="467"/>
      <c r="D68" s="467"/>
      <c r="E68" s="467"/>
      <c r="F68" s="489" t="e">
        <f>F4</f>
        <v>#REF!</v>
      </c>
      <c r="G68" s="489"/>
      <c r="H68" s="489"/>
      <c r="I68" s="489"/>
      <c r="J68" s="489"/>
      <c r="K68" s="489"/>
      <c r="L68" s="489"/>
      <c r="M68" s="489"/>
      <c r="N68" s="489"/>
      <c r="O68" s="489"/>
      <c r="P68" s="489"/>
      <c r="Q68" s="489"/>
      <c r="R68" s="489"/>
      <c r="S68" s="489"/>
      <c r="T68" s="489"/>
      <c r="U68" s="489"/>
      <c r="V68" s="489"/>
      <c r="W68" s="489"/>
      <c r="X68" s="489"/>
      <c r="Y68" s="489"/>
      <c r="Z68" s="489"/>
      <c r="AA68" s="489"/>
      <c r="AB68" s="489"/>
      <c r="AC68" s="489"/>
      <c r="AD68" s="489"/>
      <c r="AE68" s="489"/>
      <c r="AF68" s="489"/>
      <c r="AG68" s="489"/>
    </row>
    <row r="69" spans="1:33" ht="75" customHeight="1">
      <c r="A69" s="467" t="s">
        <v>338</v>
      </c>
      <c r="B69" s="467"/>
      <c r="C69" s="467"/>
      <c r="D69" s="467"/>
      <c r="E69" s="467"/>
      <c r="F69" s="464" t="s">
        <v>339</v>
      </c>
      <c r="G69" s="464"/>
      <c r="H69" s="464"/>
      <c r="I69" s="464"/>
      <c r="J69" s="464"/>
      <c r="K69" s="464"/>
      <c r="L69" s="464"/>
      <c r="M69" s="464"/>
      <c r="N69" s="464"/>
      <c r="O69" s="464"/>
      <c r="P69" s="464"/>
      <c r="Q69" s="464"/>
      <c r="R69" s="464"/>
      <c r="S69" s="464"/>
      <c r="T69" s="464"/>
      <c r="U69" s="464"/>
      <c r="V69" s="464"/>
      <c r="W69" s="464"/>
      <c r="X69" s="464"/>
      <c r="Y69" s="464"/>
      <c r="Z69" s="464"/>
      <c r="AA69" s="464"/>
      <c r="AB69" s="464"/>
      <c r="AC69" s="464"/>
      <c r="AD69" s="464"/>
      <c r="AE69" s="464"/>
      <c r="AF69" s="464"/>
      <c r="AG69" s="464"/>
    </row>
    <row r="70" spans="1:33" ht="30" customHeight="1">
      <c r="A70" s="467" t="s">
        <v>340</v>
      </c>
      <c r="B70" s="467"/>
      <c r="C70" s="467"/>
      <c r="D70" s="467"/>
      <c r="E70" s="467"/>
      <c r="F70" s="467" t="s">
        <v>341</v>
      </c>
      <c r="G70" s="467"/>
      <c r="H70" s="467"/>
      <c r="I70" s="467"/>
      <c r="J70" s="467"/>
      <c r="K70" s="467"/>
      <c r="L70" s="467"/>
      <c r="M70" s="467"/>
      <c r="N70" s="467"/>
      <c r="O70" s="467"/>
      <c r="P70" s="467"/>
      <c r="Q70" s="467"/>
      <c r="R70" s="467"/>
      <c r="S70" s="467"/>
      <c r="T70" s="467"/>
      <c r="U70" s="467"/>
      <c r="V70" s="467"/>
      <c r="W70" s="467"/>
      <c r="X70" s="467"/>
      <c r="Y70" s="467"/>
      <c r="Z70" s="467"/>
      <c r="AA70" s="467"/>
      <c r="AB70" s="467"/>
      <c r="AC70" s="467"/>
      <c r="AD70" s="467"/>
      <c r="AE70" s="467"/>
      <c r="AF70" s="467"/>
      <c r="AG70" s="467"/>
    </row>
    <row r="71" spans="1:33" ht="60" customHeight="1">
      <c r="A71" s="465" t="s">
        <v>342</v>
      </c>
      <c r="B71" s="465"/>
      <c r="C71" s="465"/>
      <c r="D71" s="465"/>
      <c r="E71" s="465"/>
      <c r="F71" s="465" t="s">
        <v>343</v>
      </c>
      <c r="G71" s="488"/>
      <c r="H71" s="488"/>
      <c r="I71" s="488"/>
      <c r="J71" s="488"/>
      <c r="K71" s="488"/>
      <c r="L71" s="488"/>
      <c r="M71" s="488"/>
      <c r="N71" s="488"/>
      <c r="O71" s="488"/>
      <c r="P71" s="488"/>
      <c r="Q71" s="488"/>
      <c r="R71" s="488"/>
      <c r="S71" s="488"/>
      <c r="T71" s="488"/>
      <c r="U71" s="488"/>
      <c r="V71" s="488"/>
      <c r="W71" s="488"/>
      <c r="X71" s="488"/>
      <c r="Y71" s="488"/>
      <c r="Z71" s="488"/>
      <c r="AA71" s="488"/>
      <c r="AB71" s="488"/>
      <c r="AC71" s="488"/>
      <c r="AD71" s="488"/>
      <c r="AE71" s="488"/>
      <c r="AF71" s="488"/>
      <c r="AG71" s="488"/>
    </row>
    <row r="72" spans="1:33" ht="120" customHeight="1">
      <c r="A72" s="487" t="s">
        <v>344</v>
      </c>
      <c r="B72" s="487"/>
      <c r="C72" s="487"/>
      <c r="D72" s="487"/>
      <c r="E72" s="487"/>
      <c r="F72" s="465" t="s">
        <v>345</v>
      </c>
      <c r="G72" s="464"/>
      <c r="H72" s="464"/>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4"/>
    </row>
    <row r="73" spans="1:33" ht="60" customHeight="1">
      <c r="A73" s="465" t="s">
        <v>346</v>
      </c>
      <c r="B73" s="465"/>
      <c r="C73" s="465"/>
      <c r="D73" s="465"/>
      <c r="E73" s="465"/>
      <c r="F73" s="465" t="s">
        <v>347</v>
      </c>
      <c r="G73" s="464"/>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row>
    <row r="74" spans="1:33" ht="120" customHeight="1">
      <c r="A74" s="487" t="s">
        <v>348</v>
      </c>
      <c r="B74" s="487"/>
      <c r="C74" s="487"/>
      <c r="D74" s="487"/>
      <c r="E74" s="487"/>
      <c r="F74" s="465" t="s">
        <v>349</v>
      </c>
      <c r="G74" s="464"/>
      <c r="H74" s="464"/>
      <c r="I74" s="464"/>
      <c r="J74" s="464"/>
      <c r="K74" s="464"/>
      <c r="L74" s="464"/>
      <c r="M74" s="464"/>
      <c r="N74" s="464"/>
      <c r="O74" s="464"/>
      <c r="P74" s="464"/>
      <c r="Q74" s="464"/>
      <c r="R74" s="464"/>
      <c r="S74" s="464"/>
      <c r="T74" s="464"/>
      <c r="U74" s="464"/>
      <c r="V74" s="464"/>
      <c r="W74" s="464"/>
      <c r="X74" s="464"/>
      <c r="Y74" s="464"/>
      <c r="Z74" s="464"/>
      <c r="AA74" s="464"/>
      <c r="AB74" s="464"/>
      <c r="AC74" s="464"/>
      <c r="AD74" s="464"/>
      <c r="AE74" s="464"/>
      <c r="AF74" s="464"/>
      <c r="AG74" s="464"/>
    </row>
    <row r="75" spans="1:33" ht="129" customHeight="1">
      <c r="A75" s="467" t="s">
        <v>350</v>
      </c>
      <c r="B75" s="467"/>
      <c r="C75" s="467"/>
      <c r="D75" s="467"/>
      <c r="E75" s="467"/>
      <c r="F75" s="465" t="s">
        <v>613</v>
      </c>
      <c r="G75" s="464"/>
      <c r="H75" s="464"/>
      <c r="I75" s="464"/>
      <c r="J75" s="464"/>
      <c r="K75" s="464"/>
      <c r="L75" s="464"/>
      <c r="M75" s="464"/>
      <c r="N75" s="464"/>
      <c r="O75" s="464"/>
      <c r="P75" s="464"/>
      <c r="Q75" s="464"/>
      <c r="R75" s="464"/>
      <c r="S75" s="464"/>
      <c r="T75" s="464"/>
      <c r="U75" s="464"/>
      <c r="V75" s="464"/>
      <c r="W75" s="464"/>
      <c r="X75" s="464"/>
      <c r="Y75" s="464"/>
      <c r="Z75" s="464"/>
      <c r="AA75" s="464"/>
      <c r="AB75" s="464"/>
      <c r="AC75" s="464"/>
      <c r="AD75" s="464"/>
      <c r="AE75" s="464"/>
      <c r="AF75" s="464"/>
      <c r="AG75" s="464"/>
    </row>
    <row r="76" ht="6" customHeight="1"/>
    <row r="77" ht="21" customHeight="1">
      <c r="A77" s="193" t="s">
        <v>351</v>
      </c>
    </row>
    <row r="78" spans="1:33" ht="45.75" customHeight="1">
      <c r="A78" s="472" t="s">
        <v>352</v>
      </c>
      <c r="B78" s="473"/>
      <c r="C78" s="478" t="s">
        <v>353</v>
      </c>
      <c r="D78" s="467"/>
      <c r="E78" s="467"/>
      <c r="F78" s="467"/>
      <c r="G78" s="467"/>
      <c r="H78" s="467"/>
      <c r="I78" s="479" t="s">
        <v>354</v>
      </c>
      <c r="J78" s="480"/>
      <c r="K78" s="480"/>
      <c r="L78" s="480"/>
      <c r="M78" s="480"/>
      <c r="N78" s="480"/>
      <c r="O78" s="480"/>
      <c r="P78" s="480"/>
      <c r="Q78" s="480"/>
      <c r="R78" s="480"/>
      <c r="S78" s="480"/>
      <c r="T78" s="481"/>
      <c r="U78" s="479" t="s">
        <v>355</v>
      </c>
      <c r="V78" s="480"/>
      <c r="W78" s="480"/>
      <c r="X78" s="480"/>
      <c r="Y78" s="480"/>
      <c r="Z78" s="480"/>
      <c r="AA78" s="480"/>
      <c r="AB78" s="480"/>
      <c r="AC78" s="480"/>
      <c r="AD78" s="480"/>
      <c r="AE78" s="480"/>
      <c r="AF78" s="480"/>
      <c r="AG78" s="481"/>
    </row>
    <row r="79" spans="1:33" ht="45.75" customHeight="1">
      <c r="A79" s="474"/>
      <c r="B79" s="475"/>
      <c r="C79" s="469" t="s">
        <v>614</v>
      </c>
      <c r="D79" s="464"/>
      <c r="E79" s="464"/>
      <c r="F79" s="464"/>
      <c r="G79" s="464"/>
      <c r="H79" s="464"/>
      <c r="I79" s="482" t="s">
        <v>615</v>
      </c>
      <c r="J79" s="483"/>
      <c r="K79" s="483"/>
      <c r="L79" s="483"/>
      <c r="M79" s="483"/>
      <c r="N79" s="483"/>
      <c r="O79" s="483"/>
      <c r="P79" s="483"/>
      <c r="Q79" s="483"/>
      <c r="R79" s="483"/>
      <c r="S79" s="483"/>
      <c r="T79" s="484"/>
      <c r="U79" s="470" t="s">
        <v>616</v>
      </c>
      <c r="V79" s="471"/>
      <c r="W79" s="471"/>
      <c r="X79" s="471"/>
      <c r="Y79" s="471"/>
      <c r="Z79" s="471"/>
      <c r="AA79" s="471"/>
      <c r="AB79" s="471"/>
      <c r="AC79" s="471"/>
      <c r="AD79" s="471"/>
      <c r="AE79" s="471"/>
      <c r="AF79" s="471"/>
      <c r="AG79" s="469"/>
    </row>
    <row r="80" spans="1:33" ht="45.75" customHeight="1">
      <c r="A80" s="474"/>
      <c r="B80" s="475"/>
      <c r="C80" s="490" t="s">
        <v>617</v>
      </c>
      <c r="D80" s="464"/>
      <c r="E80" s="464"/>
      <c r="F80" s="464"/>
      <c r="G80" s="464"/>
      <c r="H80" s="464"/>
      <c r="I80" s="470" t="s">
        <v>618</v>
      </c>
      <c r="J80" s="485"/>
      <c r="K80" s="485"/>
      <c r="L80" s="485"/>
      <c r="M80" s="485"/>
      <c r="N80" s="485"/>
      <c r="O80" s="485"/>
      <c r="P80" s="485"/>
      <c r="Q80" s="485"/>
      <c r="R80" s="485"/>
      <c r="S80" s="485"/>
      <c r="T80" s="486"/>
      <c r="U80" s="470" t="s">
        <v>616</v>
      </c>
      <c r="V80" s="471"/>
      <c r="W80" s="471"/>
      <c r="X80" s="471"/>
      <c r="Y80" s="471"/>
      <c r="Z80" s="471"/>
      <c r="AA80" s="471"/>
      <c r="AB80" s="471"/>
      <c r="AC80" s="471"/>
      <c r="AD80" s="471"/>
      <c r="AE80" s="471"/>
      <c r="AF80" s="471"/>
      <c r="AG80" s="469"/>
    </row>
    <row r="81" spans="1:33" ht="45.75" customHeight="1">
      <c r="A81" s="474"/>
      <c r="B81" s="475"/>
      <c r="C81" s="469" t="s">
        <v>619</v>
      </c>
      <c r="D81" s="464"/>
      <c r="E81" s="464"/>
      <c r="F81" s="464"/>
      <c r="G81" s="464"/>
      <c r="H81" s="464"/>
      <c r="I81" s="470" t="s">
        <v>620</v>
      </c>
      <c r="J81" s="471"/>
      <c r="K81" s="471"/>
      <c r="L81" s="471"/>
      <c r="M81" s="471"/>
      <c r="N81" s="471"/>
      <c r="O81" s="471"/>
      <c r="P81" s="471"/>
      <c r="Q81" s="471"/>
      <c r="R81" s="471"/>
      <c r="S81" s="471"/>
      <c r="T81" s="469"/>
      <c r="U81" s="470" t="s">
        <v>41</v>
      </c>
      <c r="V81" s="471"/>
      <c r="W81" s="471"/>
      <c r="X81" s="471"/>
      <c r="Y81" s="471"/>
      <c r="Z81" s="471"/>
      <c r="AA81" s="471"/>
      <c r="AB81" s="471"/>
      <c r="AC81" s="471"/>
      <c r="AD81" s="471"/>
      <c r="AE81" s="471"/>
      <c r="AF81" s="471"/>
      <c r="AG81" s="469"/>
    </row>
    <row r="82" spans="1:33" ht="45.75" customHeight="1">
      <c r="A82" s="474"/>
      <c r="B82" s="475"/>
      <c r="C82" s="469" t="s">
        <v>621</v>
      </c>
      <c r="D82" s="464"/>
      <c r="E82" s="464"/>
      <c r="F82" s="464"/>
      <c r="G82" s="464"/>
      <c r="H82" s="464"/>
      <c r="I82" s="470" t="s">
        <v>622</v>
      </c>
      <c r="J82" s="471"/>
      <c r="K82" s="471"/>
      <c r="L82" s="471"/>
      <c r="M82" s="471"/>
      <c r="N82" s="471"/>
      <c r="O82" s="471"/>
      <c r="P82" s="471"/>
      <c r="Q82" s="471"/>
      <c r="R82" s="471"/>
      <c r="S82" s="471"/>
      <c r="T82" s="469"/>
      <c r="U82" s="470" t="s">
        <v>41</v>
      </c>
      <c r="V82" s="471"/>
      <c r="W82" s="471"/>
      <c r="X82" s="471"/>
      <c r="Y82" s="471"/>
      <c r="Z82" s="471"/>
      <c r="AA82" s="471"/>
      <c r="AB82" s="471"/>
      <c r="AC82" s="471"/>
      <c r="AD82" s="471"/>
      <c r="AE82" s="471"/>
      <c r="AF82" s="471"/>
      <c r="AG82" s="469"/>
    </row>
    <row r="83" spans="1:33" ht="45.75" customHeight="1">
      <c r="A83" s="476"/>
      <c r="B83" s="477"/>
      <c r="C83" s="469" t="s">
        <v>623</v>
      </c>
      <c r="D83" s="464"/>
      <c r="E83" s="464"/>
      <c r="F83" s="464"/>
      <c r="G83" s="464"/>
      <c r="H83" s="464"/>
      <c r="I83" s="470" t="s">
        <v>624</v>
      </c>
      <c r="J83" s="471"/>
      <c r="K83" s="471"/>
      <c r="L83" s="471"/>
      <c r="M83" s="471"/>
      <c r="N83" s="471"/>
      <c r="O83" s="471"/>
      <c r="P83" s="471"/>
      <c r="Q83" s="471"/>
      <c r="R83" s="471"/>
      <c r="S83" s="471"/>
      <c r="T83" s="469"/>
      <c r="U83" s="470" t="s">
        <v>41</v>
      </c>
      <c r="V83" s="471"/>
      <c r="W83" s="471"/>
      <c r="X83" s="471"/>
      <c r="Y83" s="471"/>
      <c r="Z83" s="471"/>
      <c r="AA83" s="471"/>
      <c r="AB83" s="471"/>
      <c r="AC83" s="471"/>
      <c r="AD83" s="471"/>
      <c r="AE83" s="471"/>
      <c r="AF83" s="471"/>
      <c r="AG83" s="469"/>
    </row>
    <row r="84" ht="15" customHeight="1"/>
    <row r="85" ht="18" customHeight="1">
      <c r="A85" s="193" t="s">
        <v>361</v>
      </c>
    </row>
    <row r="86" ht="21" customHeight="1">
      <c r="A86" s="193" t="s">
        <v>362</v>
      </c>
    </row>
    <row r="87" spans="1:33" ht="33" customHeight="1">
      <c r="A87" s="467" t="s">
        <v>363</v>
      </c>
      <c r="B87" s="467"/>
      <c r="C87" s="467"/>
      <c r="D87" s="467"/>
      <c r="E87" s="467"/>
      <c r="F87" s="467"/>
      <c r="G87" s="467"/>
      <c r="H87" s="467"/>
      <c r="I87" s="467"/>
      <c r="J87" s="468" t="s">
        <v>364</v>
      </c>
      <c r="K87" s="467"/>
      <c r="L87" s="467"/>
      <c r="M87" s="467"/>
      <c r="N87" s="467"/>
      <c r="O87" s="467"/>
      <c r="P87" s="467"/>
      <c r="Q87" s="468" t="s">
        <v>365</v>
      </c>
      <c r="R87" s="467"/>
      <c r="S87" s="467"/>
      <c r="T87" s="467"/>
      <c r="U87" s="467"/>
      <c r="V87" s="467"/>
      <c r="W87" s="467"/>
      <c r="X87" s="467"/>
      <c r="Y87" s="467" t="s">
        <v>366</v>
      </c>
      <c r="Z87" s="467"/>
      <c r="AA87" s="467"/>
      <c r="AB87" s="467"/>
      <c r="AC87" s="467"/>
      <c r="AD87" s="467"/>
      <c r="AE87" s="467"/>
      <c r="AF87" s="467"/>
      <c r="AG87" s="467"/>
    </row>
    <row r="88" spans="1:33" ht="33" customHeight="1">
      <c r="A88" s="464" t="s">
        <v>602</v>
      </c>
      <c r="B88" s="464"/>
      <c r="C88" s="464"/>
      <c r="D88" s="464"/>
      <c r="E88" s="464"/>
      <c r="F88" s="464"/>
      <c r="G88" s="464"/>
      <c r="H88" s="464"/>
      <c r="I88" s="464"/>
      <c r="J88" s="464"/>
      <c r="K88" s="464"/>
      <c r="L88" s="464"/>
      <c r="M88" s="464"/>
      <c r="N88" s="464"/>
      <c r="O88" s="464"/>
      <c r="P88" s="464"/>
      <c r="Q88" s="464"/>
      <c r="R88" s="464"/>
      <c r="S88" s="464"/>
      <c r="T88" s="464"/>
      <c r="U88" s="464"/>
      <c r="V88" s="464"/>
      <c r="W88" s="464"/>
      <c r="X88" s="464"/>
      <c r="Y88" s="464" t="s">
        <v>606</v>
      </c>
      <c r="Z88" s="464"/>
      <c r="AA88" s="464"/>
      <c r="AB88" s="464"/>
      <c r="AC88" s="464"/>
      <c r="AD88" s="464"/>
      <c r="AE88" s="464"/>
      <c r="AF88" s="464"/>
      <c r="AG88" s="464"/>
    </row>
    <row r="89" spans="1:33" ht="33" customHeight="1">
      <c r="A89" s="465" t="s">
        <v>367</v>
      </c>
      <c r="B89" s="464"/>
      <c r="C89" s="464"/>
      <c r="D89" s="464"/>
      <c r="E89" s="464"/>
      <c r="F89" s="464"/>
      <c r="G89" s="464"/>
      <c r="H89" s="464"/>
      <c r="I89" s="464"/>
      <c r="J89" s="464"/>
      <c r="K89" s="464"/>
      <c r="L89" s="464"/>
      <c r="M89" s="464"/>
      <c r="N89" s="464"/>
      <c r="O89" s="464"/>
      <c r="P89" s="464"/>
      <c r="Q89" s="464"/>
      <c r="R89" s="464"/>
      <c r="S89" s="464"/>
      <c r="T89" s="464"/>
      <c r="U89" s="464"/>
      <c r="V89" s="464"/>
      <c r="W89" s="464"/>
      <c r="X89" s="464"/>
      <c r="Y89" s="464" t="s">
        <v>607</v>
      </c>
      <c r="Z89" s="464"/>
      <c r="AA89" s="464"/>
      <c r="AB89" s="464"/>
      <c r="AC89" s="464"/>
      <c r="AD89" s="464"/>
      <c r="AE89" s="464"/>
      <c r="AF89" s="464"/>
      <c r="AG89" s="464"/>
    </row>
    <row r="90" spans="1:33" ht="33" customHeight="1">
      <c r="A90" s="464" t="s">
        <v>599</v>
      </c>
      <c r="B90" s="464"/>
      <c r="C90" s="464"/>
      <c r="D90" s="464"/>
      <c r="E90" s="464"/>
      <c r="F90" s="464"/>
      <c r="G90" s="464"/>
      <c r="H90" s="464"/>
      <c r="I90" s="464"/>
      <c r="J90" s="464"/>
      <c r="K90" s="464"/>
      <c r="L90" s="464"/>
      <c r="M90" s="464"/>
      <c r="N90" s="464"/>
      <c r="O90" s="464"/>
      <c r="P90" s="464"/>
      <c r="Q90" s="464"/>
      <c r="R90" s="464"/>
      <c r="S90" s="464"/>
      <c r="T90" s="464"/>
      <c r="U90" s="464"/>
      <c r="V90" s="464"/>
      <c r="W90" s="464"/>
      <c r="X90" s="464"/>
      <c r="Y90" s="464" t="s">
        <v>608</v>
      </c>
      <c r="Z90" s="464"/>
      <c r="AA90" s="464"/>
      <c r="AB90" s="464"/>
      <c r="AC90" s="464"/>
      <c r="AD90" s="464"/>
      <c r="AE90" s="464"/>
      <c r="AF90" s="464"/>
      <c r="AG90" s="464"/>
    </row>
    <row r="91" spans="1:33" ht="33" customHeight="1">
      <c r="A91" s="464" t="s">
        <v>371</v>
      </c>
      <c r="B91" s="464"/>
      <c r="C91" s="464"/>
      <c r="D91" s="464"/>
      <c r="E91" s="464"/>
      <c r="F91" s="464"/>
      <c r="G91" s="464"/>
      <c r="H91" s="464"/>
      <c r="I91" s="464"/>
      <c r="J91" s="464"/>
      <c r="K91" s="464"/>
      <c r="L91" s="464"/>
      <c r="M91" s="464"/>
      <c r="N91" s="464"/>
      <c r="O91" s="464"/>
      <c r="P91" s="464"/>
      <c r="Q91" s="464"/>
      <c r="R91" s="464"/>
      <c r="S91" s="464"/>
      <c r="T91" s="464"/>
      <c r="U91" s="464"/>
      <c r="V91" s="464"/>
      <c r="W91" s="464"/>
      <c r="X91" s="464"/>
      <c r="Y91" s="464" t="s">
        <v>609</v>
      </c>
      <c r="Z91" s="464"/>
      <c r="AA91" s="464"/>
      <c r="AB91" s="464"/>
      <c r="AC91" s="464"/>
      <c r="AD91" s="464"/>
      <c r="AE91" s="464"/>
      <c r="AF91" s="464"/>
      <c r="AG91" s="464"/>
    </row>
    <row r="92" spans="1:33" ht="15" customHeight="1">
      <c r="A92" s="196"/>
      <c r="B92" s="196"/>
      <c r="C92" s="196"/>
      <c r="D92" s="196"/>
      <c r="E92" s="196"/>
      <c r="F92" s="196"/>
      <c r="G92" s="196"/>
      <c r="H92" s="196"/>
      <c r="I92" s="196"/>
      <c r="J92" s="196"/>
      <c r="K92" s="196"/>
      <c r="L92" s="196"/>
      <c r="M92" s="196"/>
      <c r="N92" s="196"/>
      <c r="O92" s="196"/>
      <c r="P92" s="196"/>
      <c r="Q92" s="196"/>
      <c r="R92" s="196"/>
      <c r="S92" s="196"/>
      <c r="T92" s="196"/>
      <c r="U92" s="196"/>
      <c r="V92" s="196"/>
      <c r="W92" s="196"/>
      <c r="X92" s="196"/>
      <c r="Y92" s="196"/>
      <c r="Z92" s="196"/>
      <c r="AA92" s="196"/>
      <c r="AB92" s="196"/>
      <c r="AC92" s="196"/>
      <c r="AD92" s="196"/>
      <c r="AE92" s="196"/>
      <c r="AF92" s="196"/>
      <c r="AG92" s="196"/>
    </row>
    <row r="93" ht="21" customHeight="1">
      <c r="A93" s="193" t="s">
        <v>373</v>
      </c>
    </row>
    <row r="94" spans="1:33" ht="33" customHeight="1">
      <c r="A94" s="467" t="s">
        <v>363</v>
      </c>
      <c r="B94" s="467"/>
      <c r="C94" s="467"/>
      <c r="D94" s="467"/>
      <c r="E94" s="467"/>
      <c r="F94" s="467"/>
      <c r="G94" s="467"/>
      <c r="H94" s="467"/>
      <c r="I94" s="467"/>
      <c r="J94" s="468" t="s">
        <v>364</v>
      </c>
      <c r="K94" s="467"/>
      <c r="L94" s="467"/>
      <c r="M94" s="467"/>
      <c r="N94" s="467"/>
      <c r="O94" s="467"/>
      <c r="P94" s="467"/>
      <c r="Q94" s="468" t="s">
        <v>365</v>
      </c>
      <c r="R94" s="467"/>
      <c r="S94" s="467"/>
      <c r="T94" s="467"/>
      <c r="U94" s="467"/>
      <c r="V94" s="467"/>
      <c r="W94" s="467"/>
      <c r="X94" s="467"/>
      <c r="Y94" s="467" t="s">
        <v>366</v>
      </c>
      <c r="Z94" s="467"/>
      <c r="AA94" s="467"/>
      <c r="AB94" s="467"/>
      <c r="AC94" s="467"/>
      <c r="AD94" s="467"/>
      <c r="AE94" s="467"/>
      <c r="AF94" s="467"/>
      <c r="AG94" s="467"/>
    </row>
    <row r="95" spans="1:33" ht="33" customHeight="1">
      <c r="A95" s="464" t="s">
        <v>602</v>
      </c>
      <c r="B95" s="464"/>
      <c r="C95" s="464"/>
      <c r="D95" s="464"/>
      <c r="E95" s="464"/>
      <c r="F95" s="464"/>
      <c r="G95" s="464"/>
      <c r="H95" s="464"/>
      <c r="I95" s="464"/>
      <c r="J95" s="464"/>
      <c r="K95" s="464"/>
      <c r="L95" s="464"/>
      <c r="M95" s="464"/>
      <c r="N95" s="464"/>
      <c r="O95" s="464"/>
      <c r="P95" s="464"/>
      <c r="Q95" s="464"/>
      <c r="R95" s="464"/>
      <c r="S95" s="464"/>
      <c r="T95" s="464"/>
      <c r="U95" s="464"/>
      <c r="V95" s="464"/>
      <c r="W95" s="464"/>
      <c r="X95" s="464"/>
      <c r="Y95" s="464" t="s">
        <v>610</v>
      </c>
      <c r="Z95" s="464"/>
      <c r="AA95" s="464"/>
      <c r="AB95" s="464"/>
      <c r="AC95" s="464"/>
      <c r="AD95" s="464"/>
      <c r="AE95" s="464"/>
      <c r="AF95" s="464"/>
      <c r="AG95" s="464"/>
    </row>
    <row r="96" spans="1:33" ht="33" customHeight="1">
      <c r="A96" s="465" t="s">
        <v>367</v>
      </c>
      <c r="B96" s="464"/>
      <c r="C96" s="464"/>
      <c r="D96" s="464"/>
      <c r="E96" s="464"/>
      <c r="F96" s="464"/>
      <c r="G96" s="464"/>
      <c r="H96" s="464"/>
      <c r="I96" s="464"/>
      <c r="J96" s="464"/>
      <c r="K96" s="464"/>
      <c r="L96" s="464"/>
      <c r="M96" s="464"/>
      <c r="N96" s="464"/>
      <c r="O96" s="464"/>
      <c r="P96" s="464"/>
      <c r="Q96" s="464"/>
      <c r="R96" s="464"/>
      <c r="S96" s="464"/>
      <c r="T96" s="464"/>
      <c r="U96" s="464"/>
      <c r="V96" s="464"/>
      <c r="W96" s="464"/>
      <c r="X96" s="464"/>
      <c r="Y96" s="464" t="s">
        <v>611</v>
      </c>
      <c r="Z96" s="464"/>
      <c r="AA96" s="464"/>
      <c r="AB96" s="464"/>
      <c r="AC96" s="464"/>
      <c r="AD96" s="464"/>
      <c r="AE96" s="464"/>
      <c r="AF96" s="464"/>
      <c r="AG96" s="464"/>
    </row>
    <row r="97" spans="1:33" ht="33" customHeight="1">
      <c r="A97" s="464" t="s">
        <v>599</v>
      </c>
      <c r="B97" s="464"/>
      <c r="C97" s="464"/>
      <c r="D97" s="464"/>
      <c r="E97" s="464"/>
      <c r="F97" s="464"/>
      <c r="G97" s="464"/>
      <c r="H97" s="464"/>
      <c r="I97" s="464"/>
      <c r="J97" s="464"/>
      <c r="K97" s="464"/>
      <c r="L97" s="464"/>
      <c r="M97" s="464"/>
      <c r="N97" s="464"/>
      <c r="O97" s="464"/>
      <c r="P97" s="464"/>
      <c r="Q97" s="464"/>
      <c r="R97" s="464"/>
      <c r="S97" s="464"/>
      <c r="T97" s="464"/>
      <c r="U97" s="464"/>
      <c r="V97" s="464"/>
      <c r="W97" s="464"/>
      <c r="X97" s="464"/>
      <c r="Y97" s="464" t="s">
        <v>600</v>
      </c>
      <c r="Z97" s="464"/>
      <c r="AA97" s="464"/>
      <c r="AB97" s="464"/>
      <c r="AC97" s="464"/>
      <c r="AD97" s="464"/>
      <c r="AE97" s="464"/>
      <c r="AF97" s="464"/>
      <c r="AG97" s="464"/>
    </row>
    <row r="98" spans="1:33" ht="33" customHeight="1">
      <c r="A98" s="464" t="s">
        <v>371</v>
      </c>
      <c r="B98" s="464"/>
      <c r="C98" s="464"/>
      <c r="D98" s="464"/>
      <c r="E98" s="464"/>
      <c r="F98" s="464"/>
      <c r="G98" s="464"/>
      <c r="H98" s="464"/>
      <c r="I98" s="464"/>
      <c r="J98" s="464"/>
      <c r="K98" s="464"/>
      <c r="L98" s="464"/>
      <c r="M98" s="464"/>
      <c r="N98" s="464"/>
      <c r="O98" s="464"/>
      <c r="P98" s="464"/>
      <c r="Q98" s="464"/>
      <c r="R98" s="464"/>
      <c r="S98" s="464"/>
      <c r="T98" s="464"/>
      <c r="U98" s="464"/>
      <c r="V98" s="464"/>
      <c r="W98" s="464"/>
      <c r="X98" s="464"/>
      <c r="Y98" s="464" t="s">
        <v>601</v>
      </c>
      <c r="Z98" s="464"/>
      <c r="AA98" s="464"/>
      <c r="AB98" s="464"/>
      <c r="AC98" s="464"/>
      <c r="AD98" s="464"/>
      <c r="AE98" s="464"/>
      <c r="AF98" s="464"/>
      <c r="AG98" s="464"/>
    </row>
    <row r="99" spans="1:33" ht="54.75" customHeight="1">
      <c r="A99" s="461" t="s">
        <v>377</v>
      </c>
      <c r="B99" s="405"/>
      <c r="C99" s="405"/>
      <c r="D99" s="405"/>
      <c r="E99" s="405"/>
      <c r="F99" s="405"/>
      <c r="G99" s="405"/>
      <c r="H99" s="405"/>
      <c r="I99" s="405"/>
      <c r="J99" s="405"/>
      <c r="K99" s="405"/>
      <c r="L99" s="405"/>
      <c r="M99" s="405"/>
      <c r="N99" s="405"/>
      <c r="O99" s="405"/>
      <c r="P99" s="405"/>
      <c r="Q99" s="405"/>
      <c r="R99" s="405"/>
      <c r="S99" s="405"/>
      <c r="T99" s="405"/>
      <c r="U99" s="405"/>
      <c r="V99" s="405"/>
      <c r="W99" s="405"/>
      <c r="X99" s="405"/>
      <c r="Y99" s="405"/>
      <c r="Z99" s="405"/>
      <c r="AA99" s="405"/>
      <c r="AB99" s="405"/>
      <c r="AC99" s="405"/>
      <c r="AD99" s="405"/>
      <c r="AE99" s="405"/>
      <c r="AF99" s="405"/>
      <c r="AG99" s="405"/>
    </row>
    <row r="100" ht="21" customHeight="1">
      <c r="A100" s="193" t="s">
        <v>378</v>
      </c>
    </row>
    <row r="101" spans="1:33" ht="33" customHeight="1">
      <c r="A101" s="467" t="s">
        <v>363</v>
      </c>
      <c r="B101" s="467"/>
      <c r="C101" s="467"/>
      <c r="D101" s="467"/>
      <c r="E101" s="467"/>
      <c r="F101" s="467"/>
      <c r="G101" s="467"/>
      <c r="H101" s="467"/>
      <c r="I101" s="467" t="s">
        <v>379</v>
      </c>
      <c r="J101" s="467"/>
      <c r="K101" s="467"/>
      <c r="L101" s="467"/>
      <c r="M101" s="467"/>
      <c r="N101" s="467"/>
      <c r="O101" s="467"/>
      <c r="P101" s="467"/>
      <c r="Q101" s="467"/>
      <c r="R101" s="467"/>
      <c r="S101" s="467"/>
      <c r="T101" s="467"/>
      <c r="U101" s="467" t="s">
        <v>380</v>
      </c>
      <c r="V101" s="467"/>
      <c r="W101" s="467"/>
      <c r="X101" s="467"/>
      <c r="Y101" s="467"/>
      <c r="Z101" s="467"/>
      <c r="AA101" s="467"/>
      <c r="AB101" s="467"/>
      <c r="AC101" s="467"/>
      <c r="AD101" s="467"/>
      <c r="AE101" s="467"/>
      <c r="AF101" s="467"/>
      <c r="AG101" s="467"/>
    </row>
    <row r="102" spans="1:33" ht="33" customHeight="1">
      <c r="A102" s="464" t="s">
        <v>602</v>
      </c>
      <c r="B102" s="464"/>
      <c r="C102" s="464"/>
      <c r="D102" s="464"/>
      <c r="E102" s="464"/>
      <c r="F102" s="464"/>
      <c r="G102" s="464"/>
      <c r="H102" s="464"/>
      <c r="I102" s="467"/>
      <c r="J102" s="467"/>
      <c r="K102" s="467"/>
      <c r="L102" s="467"/>
      <c r="M102" s="467"/>
      <c r="N102" s="467"/>
      <c r="O102" s="467"/>
      <c r="P102" s="467"/>
      <c r="Q102" s="467"/>
      <c r="R102" s="467"/>
      <c r="S102" s="467"/>
      <c r="T102" s="467"/>
      <c r="U102" s="467"/>
      <c r="V102" s="467"/>
      <c r="W102" s="467"/>
      <c r="X102" s="467"/>
      <c r="Y102" s="467"/>
      <c r="Z102" s="467"/>
      <c r="AA102" s="467"/>
      <c r="AB102" s="467"/>
      <c r="AC102" s="467"/>
      <c r="AD102" s="467"/>
      <c r="AE102" s="467"/>
      <c r="AF102" s="467"/>
      <c r="AG102" s="467"/>
    </row>
    <row r="103" spans="1:33" ht="33" customHeight="1">
      <c r="A103" s="465" t="s">
        <v>367</v>
      </c>
      <c r="B103" s="464"/>
      <c r="C103" s="464"/>
      <c r="D103" s="464"/>
      <c r="E103" s="464"/>
      <c r="F103" s="464"/>
      <c r="G103" s="464"/>
      <c r="H103" s="464"/>
      <c r="I103" s="467"/>
      <c r="J103" s="467"/>
      <c r="K103" s="467"/>
      <c r="L103" s="467"/>
      <c r="M103" s="467"/>
      <c r="N103" s="467"/>
      <c r="O103" s="467"/>
      <c r="P103" s="467"/>
      <c r="Q103" s="467"/>
      <c r="R103" s="467"/>
      <c r="S103" s="467"/>
      <c r="T103" s="467"/>
      <c r="U103" s="467"/>
      <c r="V103" s="467"/>
      <c r="W103" s="467"/>
      <c r="X103" s="467"/>
      <c r="Y103" s="467"/>
      <c r="Z103" s="467"/>
      <c r="AA103" s="467"/>
      <c r="AB103" s="467"/>
      <c r="AC103" s="467"/>
      <c r="AD103" s="467"/>
      <c r="AE103" s="467"/>
      <c r="AF103" s="467"/>
      <c r="AG103" s="467"/>
    </row>
    <row r="104" spans="1:33" ht="33" customHeight="1">
      <c r="A104" s="464" t="s">
        <v>599</v>
      </c>
      <c r="B104" s="464"/>
      <c r="C104" s="464"/>
      <c r="D104" s="464"/>
      <c r="E104" s="464"/>
      <c r="F104" s="464"/>
      <c r="G104" s="464"/>
      <c r="H104" s="464"/>
      <c r="I104" s="467"/>
      <c r="J104" s="467"/>
      <c r="K104" s="467"/>
      <c r="L104" s="467"/>
      <c r="M104" s="467"/>
      <c r="N104" s="467"/>
      <c r="O104" s="467"/>
      <c r="P104" s="467"/>
      <c r="Q104" s="467"/>
      <c r="R104" s="467"/>
      <c r="S104" s="467"/>
      <c r="T104" s="467"/>
      <c r="U104" s="467"/>
      <c r="V104" s="467"/>
      <c r="W104" s="467"/>
      <c r="X104" s="467"/>
      <c r="Y104" s="467"/>
      <c r="Z104" s="467"/>
      <c r="AA104" s="467"/>
      <c r="AB104" s="467"/>
      <c r="AC104" s="467"/>
      <c r="AD104" s="467"/>
      <c r="AE104" s="467"/>
      <c r="AF104" s="467"/>
      <c r="AG104" s="467"/>
    </row>
    <row r="105" spans="1:33" ht="33" customHeight="1">
      <c r="A105" s="464" t="s">
        <v>371</v>
      </c>
      <c r="B105" s="464"/>
      <c r="C105" s="464"/>
      <c r="D105" s="464"/>
      <c r="E105" s="464"/>
      <c r="F105" s="464"/>
      <c r="G105" s="464"/>
      <c r="H105" s="464"/>
      <c r="I105" s="467"/>
      <c r="J105" s="467"/>
      <c r="K105" s="467"/>
      <c r="L105" s="467"/>
      <c r="M105" s="467"/>
      <c r="N105" s="467"/>
      <c r="O105" s="467"/>
      <c r="P105" s="467"/>
      <c r="Q105" s="467"/>
      <c r="R105" s="467"/>
      <c r="S105" s="467"/>
      <c r="T105" s="467"/>
      <c r="U105" s="467"/>
      <c r="V105" s="467"/>
      <c r="W105" s="467"/>
      <c r="X105" s="467"/>
      <c r="Y105" s="467"/>
      <c r="Z105" s="467"/>
      <c r="AA105" s="467"/>
      <c r="AB105" s="467"/>
      <c r="AC105" s="467"/>
      <c r="AD105" s="467"/>
      <c r="AE105" s="467"/>
      <c r="AF105" s="467"/>
      <c r="AG105" s="467"/>
    </row>
    <row r="106" ht="18" customHeight="1">
      <c r="A106" s="193" t="s">
        <v>382</v>
      </c>
    </row>
    <row r="107" ht="21" customHeight="1"/>
    <row r="108" ht="18" customHeight="1">
      <c r="A108" s="193" t="s">
        <v>383</v>
      </c>
    </row>
    <row r="109" ht="21" customHeight="1">
      <c r="A109" s="193" t="s">
        <v>384</v>
      </c>
    </row>
    <row r="110" spans="1:33" ht="33" customHeight="1">
      <c r="A110" s="467" t="s">
        <v>363</v>
      </c>
      <c r="B110" s="467"/>
      <c r="C110" s="467"/>
      <c r="D110" s="467"/>
      <c r="E110" s="467"/>
      <c r="F110" s="467"/>
      <c r="G110" s="467"/>
      <c r="H110" s="467"/>
      <c r="I110" s="468" t="s">
        <v>603</v>
      </c>
      <c r="J110" s="467"/>
      <c r="K110" s="467"/>
      <c r="L110" s="467"/>
      <c r="M110" s="467"/>
      <c r="N110" s="467"/>
      <c r="O110" s="467"/>
      <c r="P110" s="468" t="s">
        <v>604</v>
      </c>
      <c r="Q110" s="467"/>
      <c r="R110" s="467"/>
      <c r="S110" s="467"/>
      <c r="T110" s="467"/>
      <c r="U110" s="467"/>
      <c r="V110" s="467"/>
      <c r="W110" s="467" t="s">
        <v>605</v>
      </c>
      <c r="X110" s="467"/>
      <c r="Y110" s="467"/>
      <c r="Z110" s="467"/>
      <c r="AA110" s="467"/>
      <c r="AB110" s="467"/>
      <c r="AC110" s="467"/>
      <c r="AD110" s="467"/>
      <c r="AE110" s="467"/>
      <c r="AF110" s="467"/>
      <c r="AG110" s="467"/>
    </row>
    <row r="111" spans="1:33" ht="33" customHeight="1">
      <c r="A111" s="464" t="s">
        <v>602</v>
      </c>
      <c r="B111" s="464"/>
      <c r="C111" s="464"/>
      <c r="D111" s="464"/>
      <c r="E111" s="464"/>
      <c r="F111" s="464"/>
      <c r="G111" s="464"/>
      <c r="H111" s="464"/>
      <c r="I111" s="464"/>
      <c r="J111" s="464"/>
      <c r="K111" s="464"/>
      <c r="L111" s="464"/>
      <c r="M111" s="464"/>
      <c r="N111" s="464"/>
      <c r="O111" s="464"/>
      <c r="P111" s="464"/>
      <c r="Q111" s="464"/>
      <c r="R111" s="464"/>
      <c r="S111" s="464"/>
      <c r="T111" s="464"/>
      <c r="U111" s="464"/>
      <c r="V111" s="464"/>
      <c r="W111" s="464" t="s">
        <v>606</v>
      </c>
      <c r="X111" s="464"/>
      <c r="Y111" s="464"/>
      <c r="Z111" s="464"/>
      <c r="AA111" s="464"/>
      <c r="AB111" s="464"/>
      <c r="AC111" s="464"/>
      <c r="AD111" s="464"/>
      <c r="AE111" s="464"/>
      <c r="AF111" s="464"/>
      <c r="AG111" s="464"/>
    </row>
    <row r="112" spans="1:33" ht="33" customHeight="1">
      <c r="A112" s="465" t="s">
        <v>367</v>
      </c>
      <c r="B112" s="464"/>
      <c r="C112" s="464"/>
      <c r="D112" s="464"/>
      <c r="E112" s="464"/>
      <c r="F112" s="464"/>
      <c r="G112" s="464"/>
      <c r="H112" s="464"/>
      <c r="I112" s="464"/>
      <c r="J112" s="464"/>
      <c r="K112" s="464"/>
      <c r="L112" s="464"/>
      <c r="M112" s="464"/>
      <c r="N112" s="464"/>
      <c r="O112" s="464"/>
      <c r="P112" s="464"/>
      <c r="Q112" s="464"/>
      <c r="R112" s="464"/>
      <c r="S112" s="464"/>
      <c r="T112" s="464"/>
      <c r="U112" s="464"/>
      <c r="V112" s="464"/>
      <c r="W112" s="464" t="s">
        <v>607</v>
      </c>
      <c r="X112" s="464"/>
      <c r="Y112" s="464"/>
      <c r="Z112" s="464"/>
      <c r="AA112" s="464"/>
      <c r="AB112" s="464"/>
      <c r="AC112" s="464"/>
      <c r="AD112" s="464"/>
      <c r="AE112" s="464"/>
      <c r="AF112" s="464"/>
      <c r="AG112" s="464"/>
    </row>
    <row r="113" spans="1:33" ht="33" customHeight="1">
      <c r="A113" s="464" t="s">
        <v>599</v>
      </c>
      <c r="B113" s="464"/>
      <c r="C113" s="464"/>
      <c r="D113" s="464"/>
      <c r="E113" s="464"/>
      <c r="F113" s="464"/>
      <c r="G113" s="464"/>
      <c r="H113" s="464"/>
      <c r="I113" s="464"/>
      <c r="J113" s="464"/>
      <c r="K113" s="464"/>
      <c r="L113" s="464"/>
      <c r="M113" s="464"/>
      <c r="N113" s="464"/>
      <c r="O113" s="464"/>
      <c r="P113" s="464"/>
      <c r="Q113" s="464"/>
      <c r="R113" s="464"/>
      <c r="S113" s="464"/>
      <c r="T113" s="464"/>
      <c r="U113" s="464"/>
      <c r="V113" s="464"/>
      <c r="W113" s="464" t="s">
        <v>608</v>
      </c>
      <c r="X113" s="464"/>
      <c r="Y113" s="464"/>
      <c r="Z113" s="464"/>
      <c r="AA113" s="464"/>
      <c r="AB113" s="464"/>
      <c r="AC113" s="464"/>
      <c r="AD113" s="464"/>
      <c r="AE113" s="464"/>
      <c r="AF113" s="464"/>
      <c r="AG113" s="464"/>
    </row>
    <row r="114" spans="1:33" ht="33" customHeight="1">
      <c r="A114" s="464" t="s">
        <v>371</v>
      </c>
      <c r="B114" s="464"/>
      <c r="C114" s="464"/>
      <c r="D114" s="464"/>
      <c r="E114" s="464"/>
      <c r="F114" s="464"/>
      <c r="G114" s="464"/>
      <c r="H114" s="464"/>
      <c r="I114" s="464"/>
      <c r="J114" s="464"/>
      <c r="K114" s="464"/>
      <c r="L114" s="464"/>
      <c r="M114" s="464"/>
      <c r="N114" s="464"/>
      <c r="O114" s="464"/>
      <c r="P114" s="464"/>
      <c r="Q114" s="464"/>
      <c r="R114" s="464"/>
      <c r="S114" s="464"/>
      <c r="T114" s="464"/>
      <c r="U114" s="464"/>
      <c r="V114" s="464"/>
      <c r="W114" s="464" t="s">
        <v>609</v>
      </c>
      <c r="X114" s="464"/>
      <c r="Y114" s="464"/>
      <c r="Z114" s="464"/>
      <c r="AA114" s="464"/>
      <c r="AB114" s="464"/>
      <c r="AC114" s="464"/>
      <c r="AD114" s="464"/>
      <c r="AE114" s="464"/>
      <c r="AF114" s="464"/>
      <c r="AG114" s="464"/>
    </row>
    <row r="115" ht="15" customHeight="1"/>
    <row r="116" ht="21" customHeight="1">
      <c r="A116" s="193" t="s">
        <v>389</v>
      </c>
    </row>
    <row r="117" spans="1:33" ht="33" customHeight="1">
      <c r="A117" s="467" t="s">
        <v>363</v>
      </c>
      <c r="B117" s="467"/>
      <c r="C117" s="467"/>
      <c r="D117" s="467"/>
      <c r="E117" s="467"/>
      <c r="F117" s="467"/>
      <c r="G117" s="467"/>
      <c r="H117" s="467"/>
      <c r="I117" s="468" t="s">
        <v>603</v>
      </c>
      <c r="J117" s="467"/>
      <c r="K117" s="467"/>
      <c r="L117" s="467"/>
      <c r="M117" s="467"/>
      <c r="N117" s="467"/>
      <c r="O117" s="468" t="s">
        <v>604</v>
      </c>
      <c r="P117" s="467"/>
      <c r="Q117" s="467"/>
      <c r="R117" s="467"/>
      <c r="S117" s="467"/>
      <c r="T117" s="467"/>
      <c r="U117" s="467" t="s">
        <v>605</v>
      </c>
      <c r="V117" s="467"/>
      <c r="W117" s="467"/>
      <c r="X117" s="467"/>
      <c r="Y117" s="467"/>
      <c r="Z117" s="467"/>
      <c r="AA117" s="467"/>
      <c r="AB117" s="468" t="s">
        <v>390</v>
      </c>
      <c r="AC117" s="467"/>
      <c r="AD117" s="467"/>
      <c r="AE117" s="467"/>
      <c r="AF117" s="467"/>
      <c r="AG117" s="467"/>
    </row>
    <row r="118" spans="1:33" ht="33" customHeight="1">
      <c r="A118" s="466" t="s">
        <v>602</v>
      </c>
      <c r="B118" s="466"/>
      <c r="C118" s="466"/>
      <c r="D118" s="466"/>
      <c r="E118" s="466"/>
      <c r="F118" s="466"/>
      <c r="G118" s="466"/>
      <c r="H118" s="466"/>
      <c r="I118" s="465"/>
      <c r="J118" s="464"/>
      <c r="K118" s="464"/>
      <c r="L118" s="464"/>
      <c r="M118" s="464"/>
      <c r="N118" s="464"/>
      <c r="O118" s="465"/>
      <c r="P118" s="464"/>
      <c r="Q118" s="464"/>
      <c r="R118" s="464"/>
      <c r="S118" s="464"/>
      <c r="T118" s="464"/>
      <c r="U118" s="464" t="s">
        <v>610</v>
      </c>
      <c r="V118" s="464"/>
      <c r="W118" s="464"/>
      <c r="X118" s="464"/>
      <c r="Y118" s="464"/>
      <c r="Z118" s="464"/>
      <c r="AA118" s="464"/>
      <c r="AB118" s="465"/>
      <c r="AC118" s="464"/>
      <c r="AD118" s="464"/>
      <c r="AE118" s="464"/>
      <c r="AF118" s="464"/>
      <c r="AG118" s="464"/>
    </row>
    <row r="119" spans="1:33" ht="33" customHeight="1">
      <c r="A119" s="465" t="s">
        <v>367</v>
      </c>
      <c r="B119" s="464"/>
      <c r="C119" s="464"/>
      <c r="D119" s="464"/>
      <c r="E119" s="464"/>
      <c r="F119" s="464"/>
      <c r="G119" s="464"/>
      <c r="H119" s="464"/>
      <c r="I119" s="465"/>
      <c r="J119" s="464"/>
      <c r="K119" s="464"/>
      <c r="L119" s="464"/>
      <c r="M119" s="464"/>
      <c r="N119" s="464"/>
      <c r="O119" s="465"/>
      <c r="P119" s="464"/>
      <c r="Q119" s="464"/>
      <c r="R119" s="464"/>
      <c r="S119" s="464"/>
      <c r="T119" s="464"/>
      <c r="U119" s="464" t="s">
        <v>611</v>
      </c>
      <c r="V119" s="464"/>
      <c r="W119" s="464"/>
      <c r="X119" s="464"/>
      <c r="Y119" s="464"/>
      <c r="Z119" s="464"/>
      <c r="AA119" s="464"/>
      <c r="AB119" s="465"/>
      <c r="AC119" s="464"/>
      <c r="AD119" s="464"/>
      <c r="AE119" s="464"/>
      <c r="AF119" s="464"/>
      <c r="AG119" s="464"/>
    </row>
    <row r="120" spans="1:33" ht="33" customHeight="1">
      <c r="A120" s="464" t="s">
        <v>599</v>
      </c>
      <c r="B120" s="464"/>
      <c r="C120" s="464"/>
      <c r="D120" s="464"/>
      <c r="E120" s="464"/>
      <c r="F120" s="464"/>
      <c r="G120" s="464"/>
      <c r="H120" s="464"/>
      <c r="I120" s="465"/>
      <c r="J120" s="464"/>
      <c r="K120" s="464"/>
      <c r="L120" s="464"/>
      <c r="M120" s="464"/>
      <c r="N120" s="464"/>
      <c r="O120" s="465"/>
      <c r="P120" s="464"/>
      <c r="Q120" s="464"/>
      <c r="R120" s="464"/>
      <c r="S120" s="464"/>
      <c r="T120" s="464"/>
      <c r="U120" s="464" t="s">
        <v>600</v>
      </c>
      <c r="V120" s="464"/>
      <c r="W120" s="464"/>
      <c r="X120" s="464"/>
      <c r="Y120" s="464"/>
      <c r="Z120" s="464"/>
      <c r="AA120" s="464"/>
      <c r="AB120" s="465"/>
      <c r="AC120" s="464"/>
      <c r="AD120" s="464"/>
      <c r="AE120" s="464"/>
      <c r="AF120" s="464"/>
      <c r="AG120" s="464"/>
    </row>
    <row r="121" spans="1:33" ht="33" customHeight="1">
      <c r="A121" s="464" t="s">
        <v>371</v>
      </c>
      <c r="B121" s="464"/>
      <c r="C121" s="464"/>
      <c r="D121" s="464"/>
      <c r="E121" s="464"/>
      <c r="F121" s="464"/>
      <c r="G121" s="464"/>
      <c r="H121" s="464"/>
      <c r="I121" s="465"/>
      <c r="J121" s="464"/>
      <c r="K121" s="464"/>
      <c r="L121" s="464"/>
      <c r="M121" s="464"/>
      <c r="N121" s="464"/>
      <c r="O121" s="465"/>
      <c r="P121" s="464"/>
      <c r="Q121" s="464"/>
      <c r="R121" s="464"/>
      <c r="S121" s="464"/>
      <c r="T121" s="464"/>
      <c r="U121" s="464" t="s">
        <v>601</v>
      </c>
      <c r="V121" s="464"/>
      <c r="W121" s="464"/>
      <c r="X121" s="464"/>
      <c r="Y121" s="464"/>
      <c r="Z121" s="464"/>
      <c r="AA121" s="464"/>
      <c r="AB121" s="465"/>
      <c r="AC121" s="464"/>
      <c r="AD121" s="464"/>
      <c r="AE121" s="464"/>
      <c r="AF121" s="464"/>
      <c r="AG121" s="464"/>
    </row>
    <row r="122" spans="1:33" ht="33" customHeight="1">
      <c r="A122" s="461" t="s">
        <v>393</v>
      </c>
      <c r="B122" s="405"/>
      <c r="C122" s="405"/>
      <c r="D122" s="405"/>
      <c r="E122" s="405"/>
      <c r="F122" s="405"/>
      <c r="G122" s="405"/>
      <c r="H122" s="405"/>
      <c r="I122" s="405"/>
      <c r="J122" s="405"/>
      <c r="K122" s="405"/>
      <c r="L122" s="405"/>
      <c r="M122" s="405"/>
      <c r="N122" s="405"/>
      <c r="O122" s="405"/>
      <c r="P122" s="405"/>
      <c r="Q122" s="405"/>
      <c r="R122" s="405"/>
      <c r="S122" s="405"/>
      <c r="T122" s="405"/>
      <c r="U122" s="405"/>
      <c r="V122" s="405"/>
      <c r="W122" s="405"/>
      <c r="X122" s="405"/>
      <c r="Y122" s="405"/>
      <c r="Z122" s="405"/>
      <c r="AA122" s="405"/>
      <c r="AB122" s="405"/>
      <c r="AC122" s="405"/>
      <c r="AD122" s="405"/>
      <c r="AE122" s="405"/>
      <c r="AF122" s="405"/>
      <c r="AG122" s="405"/>
    </row>
    <row r="123" ht="21" customHeight="1"/>
    <row r="124" ht="18" customHeight="1">
      <c r="A124" s="193" t="s">
        <v>394</v>
      </c>
    </row>
    <row r="125" spans="1:33" ht="45.75" customHeight="1">
      <c r="A125" s="462" t="s">
        <v>401</v>
      </c>
      <c r="B125" s="463"/>
      <c r="C125" s="463"/>
      <c r="D125" s="463"/>
      <c r="E125" s="463"/>
      <c r="F125" s="463"/>
      <c r="G125" s="463"/>
      <c r="H125" s="463"/>
      <c r="I125" s="463"/>
      <c r="J125" s="463"/>
      <c r="K125" s="463"/>
      <c r="L125" s="463"/>
      <c r="M125" s="463"/>
      <c r="N125" s="463"/>
      <c r="O125" s="463"/>
      <c r="P125" s="463"/>
      <c r="Q125" s="463"/>
      <c r="R125" s="463"/>
      <c r="S125" s="463"/>
      <c r="T125" s="463"/>
      <c r="U125" s="463"/>
      <c r="V125" s="463"/>
      <c r="W125" s="463"/>
      <c r="X125" s="463"/>
      <c r="Y125" s="463"/>
      <c r="Z125" s="463"/>
      <c r="AA125" s="463"/>
      <c r="AB125" s="463"/>
      <c r="AC125" s="463"/>
      <c r="AD125" s="463"/>
      <c r="AE125" s="463"/>
      <c r="AF125" s="463"/>
      <c r="AG125" s="463"/>
    </row>
    <row r="127" spans="1:33" ht="14.25">
      <c r="A127" s="192" t="s">
        <v>335</v>
      </c>
      <c r="AG127" s="227" t="s">
        <v>625</v>
      </c>
    </row>
    <row r="128" spans="1:33" ht="100.5" customHeight="1">
      <c r="A128" s="461" t="s">
        <v>336</v>
      </c>
      <c r="B128" s="405"/>
      <c r="C128" s="405"/>
      <c r="D128" s="405"/>
      <c r="E128" s="405"/>
      <c r="F128" s="405"/>
      <c r="G128" s="405"/>
      <c r="H128" s="405"/>
      <c r="I128" s="405"/>
      <c r="J128" s="405"/>
      <c r="K128" s="405"/>
      <c r="L128" s="405"/>
      <c r="M128" s="405"/>
      <c r="N128" s="405"/>
      <c r="O128" s="405"/>
      <c r="P128" s="405"/>
      <c r="Q128" s="405"/>
      <c r="R128" s="405"/>
      <c r="S128" s="405"/>
      <c r="T128" s="405"/>
      <c r="U128" s="405"/>
      <c r="V128" s="405"/>
      <c r="W128" s="405"/>
      <c r="X128" s="405"/>
      <c r="Y128" s="405"/>
      <c r="Z128" s="405"/>
      <c r="AA128" s="405"/>
      <c r="AB128" s="405"/>
      <c r="AC128" s="405"/>
      <c r="AD128" s="405"/>
      <c r="AE128" s="405"/>
      <c r="AF128" s="405"/>
      <c r="AG128" s="405"/>
    </row>
    <row r="129" spans="1:33" ht="12" customHeight="1">
      <c r="A129" s="194"/>
      <c r="B129" s="195"/>
      <c r="C129" s="195"/>
      <c r="D129" s="195"/>
      <c r="E129" s="195"/>
      <c r="F129" s="195"/>
      <c r="G129" s="195"/>
      <c r="H129" s="195"/>
      <c r="I129" s="195"/>
      <c r="J129" s="195"/>
      <c r="K129" s="195"/>
      <c r="L129" s="195"/>
      <c r="M129" s="195"/>
      <c r="N129" s="195"/>
      <c r="O129" s="195"/>
      <c r="P129" s="195"/>
      <c r="Q129" s="195"/>
      <c r="R129" s="195"/>
      <c r="S129" s="195"/>
      <c r="T129" s="195"/>
      <c r="U129" s="195"/>
      <c r="V129" s="195"/>
      <c r="W129" s="195"/>
      <c r="X129" s="195"/>
      <c r="Y129" s="195"/>
      <c r="Z129" s="195"/>
      <c r="AA129" s="195"/>
      <c r="AB129" s="195"/>
      <c r="AC129" s="195"/>
      <c r="AD129" s="195"/>
      <c r="AE129" s="195"/>
      <c r="AF129" s="195"/>
      <c r="AG129" s="195"/>
    </row>
    <row r="130" spans="1:33" ht="45" customHeight="1">
      <c r="A130" s="467" t="s">
        <v>337</v>
      </c>
      <c r="B130" s="467"/>
      <c r="C130" s="467"/>
      <c r="D130" s="467"/>
      <c r="E130" s="467"/>
      <c r="F130" s="489" t="e">
        <f>F68</f>
        <v>#REF!</v>
      </c>
      <c r="G130" s="489"/>
      <c r="H130" s="489"/>
      <c r="I130" s="489"/>
      <c r="J130" s="489"/>
      <c r="K130" s="489"/>
      <c r="L130" s="489"/>
      <c r="M130" s="489"/>
      <c r="N130" s="489"/>
      <c r="O130" s="489"/>
      <c r="P130" s="489"/>
      <c r="Q130" s="489"/>
      <c r="R130" s="489"/>
      <c r="S130" s="489"/>
      <c r="T130" s="489"/>
      <c r="U130" s="489"/>
      <c r="V130" s="489"/>
      <c r="W130" s="489"/>
      <c r="X130" s="489"/>
      <c r="Y130" s="489"/>
      <c r="Z130" s="489"/>
      <c r="AA130" s="489"/>
      <c r="AB130" s="489"/>
      <c r="AC130" s="489"/>
      <c r="AD130" s="489"/>
      <c r="AE130" s="489"/>
      <c r="AF130" s="489"/>
      <c r="AG130" s="489"/>
    </row>
    <row r="131" spans="1:33" ht="75" customHeight="1">
      <c r="A131" s="467" t="s">
        <v>338</v>
      </c>
      <c r="B131" s="467"/>
      <c r="C131" s="467"/>
      <c r="D131" s="467"/>
      <c r="E131" s="467"/>
      <c r="F131" s="464" t="s">
        <v>339</v>
      </c>
      <c r="G131" s="464"/>
      <c r="H131" s="464"/>
      <c r="I131" s="464"/>
      <c r="J131" s="464"/>
      <c r="K131" s="464"/>
      <c r="L131" s="464"/>
      <c r="M131" s="464"/>
      <c r="N131" s="464"/>
      <c r="O131" s="464"/>
      <c r="P131" s="464"/>
      <c r="Q131" s="464"/>
      <c r="R131" s="464"/>
      <c r="S131" s="464"/>
      <c r="T131" s="464"/>
      <c r="U131" s="464"/>
      <c r="V131" s="464"/>
      <c r="W131" s="464"/>
      <c r="X131" s="464"/>
      <c r="Y131" s="464"/>
      <c r="Z131" s="464"/>
      <c r="AA131" s="464"/>
      <c r="AB131" s="464"/>
      <c r="AC131" s="464"/>
      <c r="AD131" s="464"/>
      <c r="AE131" s="464"/>
      <c r="AF131" s="464"/>
      <c r="AG131" s="464"/>
    </row>
    <row r="132" spans="1:33" ht="30" customHeight="1">
      <c r="A132" s="467" t="s">
        <v>340</v>
      </c>
      <c r="B132" s="467"/>
      <c r="C132" s="467"/>
      <c r="D132" s="467"/>
      <c r="E132" s="467"/>
      <c r="F132" s="467" t="s">
        <v>341</v>
      </c>
      <c r="G132" s="467"/>
      <c r="H132" s="467"/>
      <c r="I132" s="467"/>
      <c r="J132" s="467"/>
      <c r="K132" s="467"/>
      <c r="L132" s="467"/>
      <c r="M132" s="467"/>
      <c r="N132" s="467"/>
      <c r="O132" s="467"/>
      <c r="P132" s="467"/>
      <c r="Q132" s="467"/>
      <c r="R132" s="467"/>
      <c r="S132" s="467"/>
      <c r="T132" s="467"/>
      <c r="U132" s="467"/>
      <c r="V132" s="467"/>
      <c r="W132" s="467"/>
      <c r="X132" s="467"/>
      <c r="Y132" s="467"/>
      <c r="Z132" s="467"/>
      <c r="AA132" s="467"/>
      <c r="AB132" s="467"/>
      <c r="AC132" s="467"/>
      <c r="AD132" s="467"/>
      <c r="AE132" s="467"/>
      <c r="AF132" s="467"/>
      <c r="AG132" s="467"/>
    </row>
    <row r="133" spans="1:33" ht="60" customHeight="1">
      <c r="A133" s="465" t="s">
        <v>342</v>
      </c>
      <c r="B133" s="465"/>
      <c r="C133" s="465"/>
      <c r="D133" s="465"/>
      <c r="E133" s="465"/>
      <c r="F133" s="465" t="s">
        <v>343</v>
      </c>
      <c r="G133" s="488"/>
      <c r="H133" s="488"/>
      <c r="I133" s="488"/>
      <c r="J133" s="488"/>
      <c r="K133" s="488"/>
      <c r="L133" s="488"/>
      <c r="M133" s="488"/>
      <c r="N133" s="488"/>
      <c r="O133" s="488"/>
      <c r="P133" s="488"/>
      <c r="Q133" s="488"/>
      <c r="R133" s="488"/>
      <c r="S133" s="488"/>
      <c r="T133" s="488"/>
      <c r="U133" s="488"/>
      <c r="V133" s="488"/>
      <c r="W133" s="488"/>
      <c r="X133" s="488"/>
      <c r="Y133" s="488"/>
      <c r="Z133" s="488"/>
      <c r="AA133" s="488"/>
      <c r="AB133" s="488"/>
      <c r="AC133" s="488"/>
      <c r="AD133" s="488"/>
      <c r="AE133" s="488"/>
      <c r="AF133" s="488"/>
      <c r="AG133" s="488"/>
    </row>
    <row r="134" spans="1:33" ht="111" customHeight="1">
      <c r="A134" s="487" t="s">
        <v>344</v>
      </c>
      <c r="B134" s="487"/>
      <c r="C134" s="487"/>
      <c r="D134" s="487"/>
      <c r="E134" s="487"/>
      <c r="F134" s="465" t="s">
        <v>345</v>
      </c>
      <c r="G134" s="464"/>
      <c r="H134" s="464"/>
      <c r="I134" s="464"/>
      <c r="J134" s="464"/>
      <c r="K134" s="464"/>
      <c r="L134" s="464"/>
      <c r="M134" s="464"/>
      <c r="N134" s="464"/>
      <c r="O134" s="464"/>
      <c r="P134" s="464"/>
      <c r="Q134" s="464"/>
      <c r="R134" s="464"/>
      <c r="S134" s="464"/>
      <c r="T134" s="464"/>
      <c r="U134" s="464"/>
      <c r="V134" s="464"/>
      <c r="W134" s="464"/>
      <c r="X134" s="464"/>
      <c r="Y134" s="464"/>
      <c r="Z134" s="464"/>
      <c r="AA134" s="464"/>
      <c r="AB134" s="464"/>
      <c r="AC134" s="464"/>
      <c r="AD134" s="464"/>
      <c r="AE134" s="464"/>
      <c r="AF134" s="464"/>
      <c r="AG134" s="464"/>
    </row>
    <row r="135" spans="1:33" ht="60" customHeight="1">
      <c r="A135" s="465" t="s">
        <v>346</v>
      </c>
      <c r="B135" s="465"/>
      <c r="C135" s="465"/>
      <c r="D135" s="465"/>
      <c r="E135" s="465"/>
      <c r="F135" s="465" t="s">
        <v>347</v>
      </c>
      <c r="G135" s="464"/>
      <c r="H135" s="464"/>
      <c r="I135" s="464"/>
      <c r="J135" s="464"/>
      <c r="K135" s="464"/>
      <c r="L135" s="464"/>
      <c r="M135" s="464"/>
      <c r="N135" s="464"/>
      <c r="O135" s="464"/>
      <c r="P135" s="464"/>
      <c r="Q135" s="464"/>
      <c r="R135" s="464"/>
      <c r="S135" s="464"/>
      <c r="T135" s="464"/>
      <c r="U135" s="464"/>
      <c r="V135" s="464"/>
      <c r="W135" s="464"/>
      <c r="X135" s="464"/>
      <c r="Y135" s="464"/>
      <c r="Z135" s="464"/>
      <c r="AA135" s="464"/>
      <c r="AB135" s="464"/>
      <c r="AC135" s="464"/>
      <c r="AD135" s="464"/>
      <c r="AE135" s="464"/>
      <c r="AF135" s="464"/>
      <c r="AG135" s="464"/>
    </row>
    <row r="136" spans="1:33" ht="111" customHeight="1">
      <c r="A136" s="487" t="s">
        <v>348</v>
      </c>
      <c r="B136" s="487"/>
      <c r="C136" s="487"/>
      <c r="D136" s="487"/>
      <c r="E136" s="487"/>
      <c r="F136" s="465" t="s">
        <v>349</v>
      </c>
      <c r="G136" s="464"/>
      <c r="H136" s="464"/>
      <c r="I136" s="464"/>
      <c r="J136" s="464"/>
      <c r="K136" s="464"/>
      <c r="L136" s="464"/>
      <c r="M136" s="464"/>
      <c r="N136" s="464"/>
      <c r="O136" s="464"/>
      <c r="P136" s="464"/>
      <c r="Q136" s="464"/>
      <c r="R136" s="464"/>
      <c r="S136" s="464"/>
      <c r="T136" s="464"/>
      <c r="U136" s="464"/>
      <c r="V136" s="464"/>
      <c r="W136" s="464"/>
      <c r="X136" s="464"/>
      <c r="Y136" s="464"/>
      <c r="Z136" s="464"/>
      <c r="AA136" s="464"/>
      <c r="AB136" s="464"/>
      <c r="AC136" s="464"/>
      <c r="AD136" s="464"/>
      <c r="AE136" s="464"/>
      <c r="AF136" s="464"/>
      <c r="AG136" s="464"/>
    </row>
    <row r="137" spans="1:33" ht="144.75" customHeight="1">
      <c r="A137" s="467" t="s">
        <v>350</v>
      </c>
      <c r="B137" s="467"/>
      <c r="C137" s="467"/>
      <c r="D137" s="467"/>
      <c r="E137" s="467"/>
      <c r="F137" s="465" t="s">
        <v>626</v>
      </c>
      <c r="G137" s="464"/>
      <c r="H137" s="464"/>
      <c r="I137" s="464"/>
      <c r="J137" s="464"/>
      <c r="K137" s="464"/>
      <c r="L137" s="464"/>
      <c r="M137" s="464"/>
      <c r="N137" s="464"/>
      <c r="O137" s="464"/>
      <c r="P137" s="464"/>
      <c r="Q137" s="464"/>
      <c r="R137" s="464"/>
      <c r="S137" s="464"/>
      <c r="T137" s="464"/>
      <c r="U137" s="464"/>
      <c r="V137" s="464"/>
      <c r="W137" s="464"/>
      <c r="X137" s="464"/>
      <c r="Y137" s="464"/>
      <c r="Z137" s="464"/>
      <c r="AA137" s="464"/>
      <c r="AB137" s="464"/>
      <c r="AC137" s="464"/>
      <c r="AD137" s="464"/>
      <c r="AE137" s="464"/>
      <c r="AF137" s="464"/>
      <c r="AG137" s="464"/>
    </row>
    <row r="138" ht="6" customHeight="1"/>
    <row r="139" ht="21" customHeight="1">
      <c r="A139" s="193" t="s">
        <v>351</v>
      </c>
    </row>
    <row r="140" spans="1:33" ht="45.75" customHeight="1">
      <c r="A140" s="472" t="s">
        <v>352</v>
      </c>
      <c r="B140" s="473"/>
      <c r="C140" s="478" t="s">
        <v>353</v>
      </c>
      <c r="D140" s="467"/>
      <c r="E140" s="467"/>
      <c r="F140" s="467"/>
      <c r="G140" s="467"/>
      <c r="H140" s="467"/>
      <c r="I140" s="479" t="s">
        <v>354</v>
      </c>
      <c r="J140" s="480"/>
      <c r="K140" s="480"/>
      <c r="L140" s="480"/>
      <c r="M140" s="480"/>
      <c r="N140" s="480"/>
      <c r="O140" s="480"/>
      <c r="P140" s="480"/>
      <c r="Q140" s="480"/>
      <c r="R140" s="480"/>
      <c r="S140" s="480"/>
      <c r="T140" s="481"/>
      <c r="U140" s="479" t="s">
        <v>355</v>
      </c>
      <c r="V140" s="480"/>
      <c r="W140" s="480"/>
      <c r="X140" s="480"/>
      <c r="Y140" s="480"/>
      <c r="Z140" s="480"/>
      <c r="AA140" s="480"/>
      <c r="AB140" s="480"/>
      <c r="AC140" s="480"/>
      <c r="AD140" s="480"/>
      <c r="AE140" s="480"/>
      <c r="AF140" s="480"/>
      <c r="AG140" s="481"/>
    </row>
    <row r="141" spans="1:33" ht="45.75" customHeight="1">
      <c r="A141" s="474"/>
      <c r="B141" s="475"/>
      <c r="C141" s="469" t="s">
        <v>627</v>
      </c>
      <c r="D141" s="464"/>
      <c r="E141" s="464"/>
      <c r="F141" s="464"/>
      <c r="G141" s="464"/>
      <c r="H141" s="464"/>
      <c r="I141" s="482" t="s">
        <v>628</v>
      </c>
      <c r="J141" s="483"/>
      <c r="K141" s="483"/>
      <c r="L141" s="483"/>
      <c r="M141" s="483"/>
      <c r="N141" s="483"/>
      <c r="O141" s="483"/>
      <c r="P141" s="483"/>
      <c r="Q141" s="483"/>
      <c r="R141" s="483"/>
      <c r="S141" s="483"/>
      <c r="T141" s="484"/>
      <c r="U141" s="470" t="s">
        <v>41</v>
      </c>
      <c r="V141" s="471"/>
      <c r="W141" s="471"/>
      <c r="X141" s="471"/>
      <c r="Y141" s="471"/>
      <c r="Z141" s="471"/>
      <c r="AA141" s="471"/>
      <c r="AB141" s="471"/>
      <c r="AC141" s="471"/>
      <c r="AD141" s="471"/>
      <c r="AE141" s="471"/>
      <c r="AF141" s="471"/>
      <c r="AG141" s="469"/>
    </row>
    <row r="142" spans="1:33" ht="45.75" customHeight="1">
      <c r="A142" s="474"/>
      <c r="B142" s="475"/>
      <c r="C142" s="469" t="s">
        <v>629</v>
      </c>
      <c r="D142" s="464"/>
      <c r="E142" s="464"/>
      <c r="F142" s="464"/>
      <c r="G142" s="464"/>
      <c r="H142" s="464"/>
      <c r="I142" s="470" t="s">
        <v>630</v>
      </c>
      <c r="J142" s="485"/>
      <c r="K142" s="485"/>
      <c r="L142" s="485"/>
      <c r="M142" s="485"/>
      <c r="N142" s="485"/>
      <c r="O142" s="485"/>
      <c r="P142" s="485"/>
      <c r="Q142" s="485"/>
      <c r="R142" s="485"/>
      <c r="S142" s="485"/>
      <c r="T142" s="486"/>
      <c r="U142" s="470" t="s">
        <v>41</v>
      </c>
      <c r="V142" s="471"/>
      <c r="W142" s="471"/>
      <c r="X142" s="471"/>
      <c r="Y142" s="471"/>
      <c r="Z142" s="471"/>
      <c r="AA142" s="471"/>
      <c r="AB142" s="471"/>
      <c r="AC142" s="471"/>
      <c r="AD142" s="471"/>
      <c r="AE142" s="471"/>
      <c r="AF142" s="471"/>
      <c r="AG142" s="469"/>
    </row>
    <row r="143" spans="1:33" ht="45.75" customHeight="1">
      <c r="A143" s="474"/>
      <c r="B143" s="475"/>
      <c r="C143" s="469" t="s">
        <v>631</v>
      </c>
      <c r="D143" s="464"/>
      <c r="E143" s="464"/>
      <c r="F143" s="464"/>
      <c r="G143" s="464"/>
      <c r="H143" s="464"/>
      <c r="I143" s="470" t="s">
        <v>632</v>
      </c>
      <c r="J143" s="471"/>
      <c r="K143" s="471"/>
      <c r="L143" s="471"/>
      <c r="M143" s="471"/>
      <c r="N143" s="471"/>
      <c r="O143" s="471"/>
      <c r="P143" s="471"/>
      <c r="Q143" s="471"/>
      <c r="R143" s="471"/>
      <c r="S143" s="471"/>
      <c r="T143" s="469"/>
      <c r="U143" s="470" t="s">
        <v>41</v>
      </c>
      <c r="V143" s="471"/>
      <c r="W143" s="471"/>
      <c r="X143" s="471"/>
      <c r="Y143" s="471"/>
      <c r="Z143" s="471"/>
      <c r="AA143" s="471"/>
      <c r="AB143" s="471"/>
      <c r="AC143" s="471"/>
      <c r="AD143" s="471"/>
      <c r="AE143" s="471"/>
      <c r="AF143" s="471"/>
      <c r="AG143" s="469"/>
    </row>
    <row r="144" spans="1:33" ht="45.75" customHeight="1">
      <c r="A144" s="474"/>
      <c r="B144" s="475"/>
      <c r="C144" s="469" t="s">
        <v>633</v>
      </c>
      <c r="D144" s="464"/>
      <c r="E144" s="464"/>
      <c r="F144" s="464"/>
      <c r="G144" s="464"/>
      <c r="H144" s="464"/>
      <c r="I144" s="470" t="s">
        <v>634</v>
      </c>
      <c r="J144" s="471"/>
      <c r="K144" s="471"/>
      <c r="L144" s="471"/>
      <c r="M144" s="471"/>
      <c r="N144" s="471"/>
      <c r="O144" s="471"/>
      <c r="P144" s="471"/>
      <c r="Q144" s="471"/>
      <c r="R144" s="471"/>
      <c r="S144" s="471"/>
      <c r="T144" s="469"/>
      <c r="U144" s="470" t="s">
        <v>41</v>
      </c>
      <c r="V144" s="471"/>
      <c r="W144" s="471"/>
      <c r="X144" s="471"/>
      <c r="Y144" s="471"/>
      <c r="Z144" s="471"/>
      <c r="AA144" s="471"/>
      <c r="AB144" s="471"/>
      <c r="AC144" s="471"/>
      <c r="AD144" s="471"/>
      <c r="AE144" s="471"/>
      <c r="AF144" s="471"/>
      <c r="AG144" s="469"/>
    </row>
    <row r="145" spans="1:33" ht="45.75" customHeight="1">
      <c r="A145" s="476"/>
      <c r="B145" s="477"/>
      <c r="C145" s="469" t="s">
        <v>623</v>
      </c>
      <c r="D145" s="464"/>
      <c r="E145" s="464"/>
      <c r="F145" s="464"/>
      <c r="G145" s="464"/>
      <c r="H145" s="464"/>
      <c r="I145" s="470" t="s">
        <v>334</v>
      </c>
      <c r="J145" s="471"/>
      <c r="K145" s="471"/>
      <c r="L145" s="471"/>
      <c r="M145" s="471"/>
      <c r="N145" s="471"/>
      <c r="O145" s="471"/>
      <c r="P145" s="471"/>
      <c r="Q145" s="471"/>
      <c r="R145" s="471"/>
      <c r="S145" s="471"/>
      <c r="T145" s="469"/>
      <c r="U145" s="470" t="s">
        <v>41</v>
      </c>
      <c r="V145" s="471"/>
      <c r="W145" s="471"/>
      <c r="X145" s="471"/>
      <c r="Y145" s="471"/>
      <c r="Z145" s="471"/>
      <c r="AA145" s="471"/>
      <c r="AB145" s="471"/>
      <c r="AC145" s="471"/>
      <c r="AD145" s="471"/>
      <c r="AE145" s="471"/>
      <c r="AF145" s="471"/>
      <c r="AG145" s="469"/>
    </row>
    <row r="146" ht="15" customHeight="1"/>
    <row r="147" ht="18" customHeight="1">
      <c r="A147" s="193" t="s">
        <v>361</v>
      </c>
    </row>
    <row r="148" ht="21" customHeight="1">
      <c r="A148" s="193" t="s">
        <v>362</v>
      </c>
    </row>
    <row r="149" spans="1:33" ht="33" customHeight="1">
      <c r="A149" s="467" t="s">
        <v>363</v>
      </c>
      <c r="B149" s="467"/>
      <c r="C149" s="467"/>
      <c r="D149" s="467"/>
      <c r="E149" s="467"/>
      <c r="F149" s="467"/>
      <c r="G149" s="467"/>
      <c r="H149" s="467"/>
      <c r="I149" s="467"/>
      <c r="J149" s="468" t="s">
        <v>364</v>
      </c>
      <c r="K149" s="467"/>
      <c r="L149" s="467"/>
      <c r="M149" s="467"/>
      <c r="N149" s="467"/>
      <c r="O149" s="467"/>
      <c r="P149" s="467"/>
      <c r="Q149" s="468" t="s">
        <v>365</v>
      </c>
      <c r="R149" s="467"/>
      <c r="S149" s="467"/>
      <c r="T149" s="467"/>
      <c r="U149" s="467"/>
      <c r="V149" s="467"/>
      <c r="W149" s="467"/>
      <c r="X149" s="467"/>
      <c r="Y149" s="467" t="s">
        <v>366</v>
      </c>
      <c r="Z149" s="467"/>
      <c r="AA149" s="467"/>
      <c r="AB149" s="467"/>
      <c r="AC149" s="467"/>
      <c r="AD149" s="467"/>
      <c r="AE149" s="467"/>
      <c r="AF149" s="467"/>
      <c r="AG149" s="467"/>
    </row>
    <row r="150" spans="1:33" ht="33" customHeight="1">
      <c r="A150" s="464" t="s">
        <v>635</v>
      </c>
      <c r="B150" s="464"/>
      <c r="C150" s="464"/>
      <c r="D150" s="464"/>
      <c r="E150" s="464"/>
      <c r="F150" s="464"/>
      <c r="G150" s="464"/>
      <c r="H150" s="464"/>
      <c r="I150" s="464"/>
      <c r="J150" s="464"/>
      <c r="K150" s="464"/>
      <c r="L150" s="464"/>
      <c r="M150" s="464"/>
      <c r="N150" s="464"/>
      <c r="O150" s="464"/>
      <c r="P150" s="464"/>
      <c r="Q150" s="464"/>
      <c r="R150" s="464"/>
      <c r="S150" s="464"/>
      <c r="T150" s="464"/>
      <c r="U150" s="464"/>
      <c r="V150" s="464"/>
      <c r="W150" s="464"/>
      <c r="X150" s="464"/>
      <c r="Y150" s="464" t="s">
        <v>636</v>
      </c>
      <c r="Z150" s="464"/>
      <c r="AA150" s="464"/>
      <c r="AB150" s="464"/>
      <c r="AC150" s="464"/>
      <c r="AD150" s="464"/>
      <c r="AE150" s="464"/>
      <c r="AF150" s="464"/>
      <c r="AG150" s="464"/>
    </row>
    <row r="151" spans="1:33" ht="33" customHeight="1">
      <c r="A151" s="465" t="s">
        <v>367</v>
      </c>
      <c r="B151" s="464"/>
      <c r="C151" s="464"/>
      <c r="D151" s="464"/>
      <c r="E151" s="464"/>
      <c r="F151" s="464"/>
      <c r="G151" s="464"/>
      <c r="H151" s="464"/>
      <c r="I151" s="464"/>
      <c r="J151" s="464"/>
      <c r="K151" s="464"/>
      <c r="L151" s="464"/>
      <c r="M151" s="464"/>
      <c r="N151" s="464"/>
      <c r="O151" s="464"/>
      <c r="P151" s="464"/>
      <c r="Q151" s="464"/>
      <c r="R151" s="464"/>
      <c r="S151" s="464"/>
      <c r="T151" s="464"/>
      <c r="U151" s="464"/>
      <c r="V151" s="464"/>
      <c r="W151" s="464"/>
      <c r="X151" s="464"/>
      <c r="Y151" s="464" t="s">
        <v>637</v>
      </c>
      <c r="Z151" s="464"/>
      <c r="AA151" s="464"/>
      <c r="AB151" s="464"/>
      <c r="AC151" s="464"/>
      <c r="AD151" s="464"/>
      <c r="AE151" s="464"/>
      <c r="AF151" s="464"/>
      <c r="AG151" s="464"/>
    </row>
    <row r="152" spans="1:33" ht="33" customHeight="1">
      <c r="A152" s="464" t="s">
        <v>638</v>
      </c>
      <c r="B152" s="464"/>
      <c r="C152" s="464"/>
      <c r="D152" s="464"/>
      <c r="E152" s="464"/>
      <c r="F152" s="464"/>
      <c r="G152" s="464"/>
      <c r="H152" s="464"/>
      <c r="I152" s="464"/>
      <c r="J152" s="464"/>
      <c r="K152" s="464"/>
      <c r="L152" s="464"/>
      <c r="M152" s="464"/>
      <c r="N152" s="464"/>
      <c r="O152" s="464"/>
      <c r="P152" s="464"/>
      <c r="Q152" s="464"/>
      <c r="R152" s="464"/>
      <c r="S152" s="464"/>
      <c r="T152" s="464"/>
      <c r="U152" s="464"/>
      <c r="V152" s="464"/>
      <c r="W152" s="464"/>
      <c r="X152" s="464"/>
      <c r="Y152" s="464" t="s">
        <v>639</v>
      </c>
      <c r="Z152" s="464"/>
      <c r="AA152" s="464"/>
      <c r="AB152" s="464"/>
      <c r="AC152" s="464"/>
      <c r="AD152" s="464"/>
      <c r="AE152" s="464"/>
      <c r="AF152" s="464"/>
      <c r="AG152" s="464"/>
    </row>
    <row r="153" spans="1:33" ht="33" customHeight="1">
      <c r="A153" s="464" t="s">
        <v>371</v>
      </c>
      <c r="B153" s="464"/>
      <c r="C153" s="464"/>
      <c r="D153" s="464"/>
      <c r="E153" s="464"/>
      <c r="F153" s="464"/>
      <c r="G153" s="464"/>
      <c r="H153" s="464"/>
      <c r="I153" s="464"/>
      <c r="J153" s="464"/>
      <c r="K153" s="464"/>
      <c r="L153" s="464"/>
      <c r="M153" s="464"/>
      <c r="N153" s="464"/>
      <c r="O153" s="464"/>
      <c r="P153" s="464"/>
      <c r="Q153" s="464"/>
      <c r="R153" s="464"/>
      <c r="S153" s="464"/>
      <c r="T153" s="464"/>
      <c r="U153" s="464"/>
      <c r="V153" s="464"/>
      <c r="W153" s="464"/>
      <c r="X153" s="464"/>
      <c r="Y153" s="464" t="s">
        <v>640</v>
      </c>
      <c r="Z153" s="464"/>
      <c r="AA153" s="464"/>
      <c r="AB153" s="464"/>
      <c r="AC153" s="464"/>
      <c r="AD153" s="464"/>
      <c r="AE153" s="464"/>
      <c r="AF153" s="464"/>
      <c r="AG153" s="464"/>
    </row>
    <row r="154" spans="1:33" ht="15" customHeight="1">
      <c r="A154" s="196"/>
      <c r="B154" s="196"/>
      <c r="C154" s="196"/>
      <c r="D154" s="196"/>
      <c r="E154" s="196"/>
      <c r="F154" s="196"/>
      <c r="G154" s="196"/>
      <c r="H154" s="196"/>
      <c r="I154" s="196"/>
      <c r="J154" s="196"/>
      <c r="K154" s="196"/>
      <c r="L154" s="196"/>
      <c r="M154" s="196"/>
      <c r="N154" s="196"/>
      <c r="O154" s="196"/>
      <c r="P154" s="196"/>
      <c r="Q154" s="196"/>
      <c r="R154" s="196"/>
      <c r="S154" s="196"/>
      <c r="T154" s="196"/>
      <c r="U154" s="196"/>
      <c r="V154" s="196"/>
      <c r="W154" s="196"/>
      <c r="X154" s="196"/>
      <c r="Y154" s="196"/>
      <c r="Z154" s="196"/>
      <c r="AA154" s="196"/>
      <c r="AB154" s="196"/>
      <c r="AC154" s="196"/>
      <c r="AD154" s="196"/>
      <c r="AE154" s="196"/>
      <c r="AF154" s="196"/>
      <c r="AG154" s="196"/>
    </row>
    <row r="155" ht="21" customHeight="1">
      <c r="A155" s="193" t="s">
        <v>373</v>
      </c>
    </row>
    <row r="156" spans="1:33" ht="33" customHeight="1">
      <c r="A156" s="467" t="s">
        <v>363</v>
      </c>
      <c r="B156" s="467"/>
      <c r="C156" s="467"/>
      <c r="D156" s="467"/>
      <c r="E156" s="467"/>
      <c r="F156" s="467"/>
      <c r="G156" s="467"/>
      <c r="H156" s="467"/>
      <c r="I156" s="467"/>
      <c r="J156" s="468" t="s">
        <v>364</v>
      </c>
      <c r="K156" s="467"/>
      <c r="L156" s="467"/>
      <c r="M156" s="467"/>
      <c r="N156" s="467"/>
      <c r="O156" s="467"/>
      <c r="P156" s="467"/>
      <c r="Q156" s="468" t="s">
        <v>365</v>
      </c>
      <c r="R156" s="467"/>
      <c r="S156" s="467"/>
      <c r="T156" s="467"/>
      <c r="U156" s="467"/>
      <c r="V156" s="467"/>
      <c r="W156" s="467"/>
      <c r="X156" s="467"/>
      <c r="Y156" s="467" t="s">
        <v>366</v>
      </c>
      <c r="Z156" s="467"/>
      <c r="AA156" s="467"/>
      <c r="AB156" s="467"/>
      <c r="AC156" s="467"/>
      <c r="AD156" s="467"/>
      <c r="AE156" s="467"/>
      <c r="AF156" s="467"/>
      <c r="AG156" s="467"/>
    </row>
    <row r="157" spans="1:33" ht="33" customHeight="1">
      <c r="A157" s="464" t="s">
        <v>635</v>
      </c>
      <c r="B157" s="464"/>
      <c r="C157" s="464"/>
      <c r="D157" s="464"/>
      <c r="E157" s="464"/>
      <c r="F157" s="464"/>
      <c r="G157" s="464"/>
      <c r="H157" s="464"/>
      <c r="I157" s="464"/>
      <c r="J157" s="464"/>
      <c r="K157" s="464"/>
      <c r="L157" s="464"/>
      <c r="M157" s="464"/>
      <c r="N157" s="464"/>
      <c r="O157" s="464"/>
      <c r="P157" s="464"/>
      <c r="Q157" s="464"/>
      <c r="R157" s="464"/>
      <c r="S157" s="464"/>
      <c r="T157" s="464"/>
      <c r="U157" s="464"/>
      <c r="V157" s="464"/>
      <c r="W157" s="464"/>
      <c r="X157" s="464"/>
      <c r="Y157" s="464" t="s">
        <v>641</v>
      </c>
      <c r="Z157" s="464"/>
      <c r="AA157" s="464"/>
      <c r="AB157" s="464"/>
      <c r="AC157" s="464"/>
      <c r="AD157" s="464"/>
      <c r="AE157" s="464"/>
      <c r="AF157" s="464"/>
      <c r="AG157" s="464"/>
    </row>
    <row r="158" spans="1:33" ht="33" customHeight="1">
      <c r="A158" s="465" t="s">
        <v>367</v>
      </c>
      <c r="B158" s="464"/>
      <c r="C158" s="464"/>
      <c r="D158" s="464"/>
      <c r="E158" s="464"/>
      <c r="F158" s="464"/>
      <c r="G158" s="464"/>
      <c r="H158" s="464"/>
      <c r="I158" s="464"/>
      <c r="J158" s="464"/>
      <c r="K158" s="464"/>
      <c r="L158" s="464"/>
      <c r="M158" s="464"/>
      <c r="N158" s="464"/>
      <c r="O158" s="464"/>
      <c r="P158" s="464"/>
      <c r="Q158" s="464"/>
      <c r="R158" s="464"/>
      <c r="S158" s="464"/>
      <c r="T158" s="464"/>
      <c r="U158" s="464"/>
      <c r="V158" s="464"/>
      <c r="W158" s="464"/>
      <c r="X158" s="464"/>
      <c r="Y158" s="464" t="s">
        <v>642</v>
      </c>
      <c r="Z158" s="464"/>
      <c r="AA158" s="464"/>
      <c r="AB158" s="464"/>
      <c r="AC158" s="464"/>
      <c r="AD158" s="464"/>
      <c r="AE158" s="464"/>
      <c r="AF158" s="464"/>
      <c r="AG158" s="464"/>
    </row>
    <row r="159" spans="1:33" ht="33" customHeight="1">
      <c r="A159" s="464" t="s">
        <v>638</v>
      </c>
      <c r="B159" s="464"/>
      <c r="C159" s="464"/>
      <c r="D159" s="464"/>
      <c r="E159" s="464"/>
      <c r="F159" s="464"/>
      <c r="G159" s="464"/>
      <c r="H159" s="464"/>
      <c r="I159" s="464"/>
      <c r="J159" s="464"/>
      <c r="K159" s="464"/>
      <c r="L159" s="464"/>
      <c r="M159" s="464"/>
      <c r="N159" s="464"/>
      <c r="O159" s="464"/>
      <c r="P159" s="464"/>
      <c r="Q159" s="464"/>
      <c r="R159" s="464"/>
      <c r="S159" s="464"/>
      <c r="T159" s="464"/>
      <c r="U159" s="464"/>
      <c r="V159" s="464"/>
      <c r="W159" s="464"/>
      <c r="X159" s="464"/>
      <c r="Y159" s="464" t="s">
        <v>643</v>
      </c>
      <c r="Z159" s="464"/>
      <c r="AA159" s="464"/>
      <c r="AB159" s="464"/>
      <c r="AC159" s="464"/>
      <c r="AD159" s="464"/>
      <c r="AE159" s="464"/>
      <c r="AF159" s="464"/>
      <c r="AG159" s="464"/>
    </row>
    <row r="160" spans="1:33" ht="33" customHeight="1">
      <c r="A160" s="464" t="s">
        <v>371</v>
      </c>
      <c r="B160" s="464"/>
      <c r="C160" s="464"/>
      <c r="D160" s="464"/>
      <c r="E160" s="464"/>
      <c r="F160" s="464"/>
      <c r="G160" s="464"/>
      <c r="H160" s="464"/>
      <c r="I160" s="464"/>
      <c r="J160" s="464"/>
      <c r="K160" s="464"/>
      <c r="L160" s="464"/>
      <c r="M160" s="464"/>
      <c r="N160" s="464"/>
      <c r="O160" s="464"/>
      <c r="P160" s="464"/>
      <c r="Q160" s="464"/>
      <c r="R160" s="464"/>
      <c r="S160" s="464"/>
      <c r="T160" s="464"/>
      <c r="U160" s="464"/>
      <c r="V160" s="464"/>
      <c r="W160" s="464"/>
      <c r="X160" s="464"/>
      <c r="Y160" s="464" t="s">
        <v>644</v>
      </c>
      <c r="Z160" s="464"/>
      <c r="AA160" s="464"/>
      <c r="AB160" s="464"/>
      <c r="AC160" s="464"/>
      <c r="AD160" s="464"/>
      <c r="AE160" s="464"/>
      <c r="AF160" s="464"/>
      <c r="AG160" s="464"/>
    </row>
    <row r="161" spans="1:33" ht="54.75" customHeight="1">
      <c r="A161" s="461" t="s">
        <v>377</v>
      </c>
      <c r="B161" s="405"/>
      <c r="C161" s="405"/>
      <c r="D161" s="405"/>
      <c r="E161" s="405"/>
      <c r="F161" s="405"/>
      <c r="G161" s="405"/>
      <c r="H161" s="405"/>
      <c r="I161" s="405"/>
      <c r="J161" s="405"/>
      <c r="K161" s="405"/>
      <c r="L161" s="405"/>
      <c r="M161" s="405"/>
      <c r="N161" s="405"/>
      <c r="O161" s="405"/>
      <c r="P161" s="405"/>
      <c r="Q161" s="405"/>
      <c r="R161" s="405"/>
      <c r="S161" s="405"/>
      <c r="T161" s="405"/>
      <c r="U161" s="405"/>
      <c r="V161" s="405"/>
      <c r="W161" s="405"/>
      <c r="X161" s="405"/>
      <c r="Y161" s="405"/>
      <c r="Z161" s="405"/>
      <c r="AA161" s="405"/>
      <c r="AB161" s="405"/>
      <c r="AC161" s="405"/>
      <c r="AD161" s="405"/>
      <c r="AE161" s="405"/>
      <c r="AF161" s="405"/>
      <c r="AG161" s="405"/>
    </row>
    <row r="162" ht="21" customHeight="1">
      <c r="A162" s="193" t="s">
        <v>378</v>
      </c>
    </row>
    <row r="163" spans="1:33" ht="33" customHeight="1">
      <c r="A163" s="467" t="s">
        <v>363</v>
      </c>
      <c r="B163" s="467"/>
      <c r="C163" s="467"/>
      <c r="D163" s="467"/>
      <c r="E163" s="467"/>
      <c r="F163" s="467"/>
      <c r="G163" s="467"/>
      <c r="H163" s="467"/>
      <c r="I163" s="467" t="s">
        <v>379</v>
      </c>
      <c r="J163" s="467"/>
      <c r="K163" s="467"/>
      <c r="L163" s="467"/>
      <c r="M163" s="467"/>
      <c r="N163" s="467"/>
      <c r="O163" s="467"/>
      <c r="P163" s="467"/>
      <c r="Q163" s="467"/>
      <c r="R163" s="467"/>
      <c r="S163" s="467"/>
      <c r="T163" s="467"/>
      <c r="U163" s="467" t="s">
        <v>380</v>
      </c>
      <c r="V163" s="467"/>
      <c r="W163" s="467"/>
      <c r="X163" s="467"/>
      <c r="Y163" s="467"/>
      <c r="Z163" s="467"/>
      <c r="AA163" s="467"/>
      <c r="AB163" s="467"/>
      <c r="AC163" s="467"/>
      <c r="AD163" s="467"/>
      <c r="AE163" s="467"/>
      <c r="AF163" s="467"/>
      <c r="AG163" s="467"/>
    </row>
    <row r="164" spans="1:33" ht="33" customHeight="1">
      <c r="A164" s="464" t="s">
        <v>635</v>
      </c>
      <c r="B164" s="464"/>
      <c r="C164" s="464"/>
      <c r="D164" s="464"/>
      <c r="E164" s="464"/>
      <c r="F164" s="464"/>
      <c r="G164" s="464"/>
      <c r="H164" s="464"/>
      <c r="I164" s="467"/>
      <c r="J164" s="467"/>
      <c r="K164" s="467"/>
      <c r="L164" s="467"/>
      <c r="M164" s="467"/>
      <c r="N164" s="467"/>
      <c r="O164" s="467"/>
      <c r="P164" s="467"/>
      <c r="Q164" s="467"/>
      <c r="R164" s="467"/>
      <c r="S164" s="467"/>
      <c r="T164" s="467"/>
      <c r="U164" s="467"/>
      <c r="V164" s="467"/>
      <c r="W164" s="467"/>
      <c r="X164" s="467"/>
      <c r="Y164" s="467"/>
      <c r="Z164" s="467"/>
      <c r="AA164" s="467"/>
      <c r="AB164" s="467"/>
      <c r="AC164" s="467"/>
      <c r="AD164" s="467"/>
      <c r="AE164" s="467"/>
      <c r="AF164" s="467"/>
      <c r="AG164" s="467"/>
    </row>
    <row r="165" spans="1:33" ht="33" customHeight="1">
      <c r="A165" s="465" t="s">
        <v>367</v>
      </c>
      <c r="B165" s="464"/>
      <c r="C165" s="464"/>
      <c r="D165" s="464"/>
      <c r="E165" s="464"/>
      <c r="F165" s="464"/>
      <c r="G165" s="464"/>
      <c r="H165" s="464"/>
      <c r="I165" s="467"/>
      <c r="J165" s="467"/>
      <c r="K165" s="467"/>
      <c r="L165" s="467"/>
      <c r="M165" s="467"/>
      <c r="N165" s="467"/>
      <c r="O165" s="467"/>
      <c r="P165" s="467"/>
      <c r="Q165" s="467"/>
      <c r="R165" s="467"/>
      <c r="S165" s="467"/>
      <c r="T165" s="467"/>
      <c r="U165" s="467"/>
      <c r="V165" s="467"/>
      <c r="W165" s="467"/>
      <c r="X165" s="467"/>
      <c r="Y165" s="467"/>
      <c r="Z165" s="467"/>
      <c r="AA165" s="467"/>
      <c r="AB165" s="467"/>
      <c r="AC165" s="467"/>
      <c r="AD165" s="467"/>
      <c r="AE165" s="467"/>
      <c r="AF165" s="467"/>
      <c r="AG165" s="467"/>
    </row>
    <row r="166" spans="1:33" ht="33" customHeight="1">
      <c r="A166" s="464" t="s">
        <v>638</v>
      </c>
      <c r="B166" s="464"/>
      <c r="C166" s="464"/>
      <c r="D166" s="464"/>
      <c r="E166" s="464"/>
      <c r="F166" s="464"/>
      <c r="G166" s="464"/>
      <c r="H166" s="464"/>
      <c r="I166" s="467"/>
      <c r="J166" s="467"/>
      <c r="K166" s="467"/>
      <c r="L166" s="467"/>
      <c r="M166" s="467"/>
      <c r="N166" s="467"/>
      <c r="O166" s="467"/>
      <c r="P166" s="467"/>
      <c r="Q166" s="467"/>
      <c r="R166" s="467"/>
      <c r="S166" s="467"/>
      <c r="T166" s="467"/>
      <c r="U166" s="467"/>
      <c r="V166" s="467"/>
      <c r="W166" s="467"/>
      <c r="X166" s="467"/>
      <c r="Y166" s="467"/>
      <c r="Z166" s="467"/>
      <c r="AA166" s="467"/>
      <c r="AB166" s="467"/>
      <c r="AC166" s="467"/>
      <c r="AD166" s="467"/>
      <c r="AE166" s="467"/>
      <c r="AF166" s="467"/>
      <c r="AG166" s="467"/>
    </row>
    <row r="167" spans="1:33" ht="33" customHeight="1">
      <c r="A167" s="464" t="s">
        <v>371</v>
      </c>
      <c r="B167" s="464"/>
      <c r="C167" s="464"/>
      <c r="D167" s="464"/>
      <c r="E167" s="464"/>
      <c r="F167" s="464"/>
      <c r="G167" s="464"/>
      <c r="H167" s="464"/>
      <c r="I167" s="467"/>
      <c r="J167" s="467"/>
      <c r="K167" s="467"/>
      <c r="L167" s="467"/>
      <c r="M167" s="467"/>
      <c r="N167" s="467"/>
      <c r="O167" s="467"/>
      <c r="P167" s="467"/>
      <c r="Q167" s="467"/>
      <c r="R167" s="467"/>
      <c r="S167" s="467"/>
      <c r="T167" s="467"/>
      <c r="U167" s="467"/>
      <c r="V167" s="467"/>
      <c r="W167" s="467"/>
      <c r="X167" s="467"/>
      <c r="Y167" s="467"/>
      <c r="Z167" s="467"/>
      <c r="AA167" s="467"/>
      <c r="AB167" s="467"/>
      <c r="AC167" s="467"/>
      <c r="AD167" s="467"/>
      <c r="AE167" s="467"/>
      <c r="AF167" s="467"/>
      <c r="AG167" s="467"/>
    </row>
    <row r="168" ht="18" customHeight="1">
      <c r="A168" s="193" t="s">
        <v>382</v>
      </c>
    </row>
    <row r="169" ht="21" customHeight="1"/>
    <row r="170" ht="18" customHeight="1">
      <c r="A170" s="193" t="s">
        <v>383</v>
      </c>
    </row>
    <row r="171" ht="21" customHeight="1">
      <c r="A171" s="193" t="s">
        <v>384</v>
      </c>
    </row>
    <row r="172" spans="1:33" ht="33" customHeight="1">
      <c r="A172" s="467" t="s">
        <v>363</v>
      </c>
      <c r="B172" s="467"/>
      <c r="C172" s="467"/>
      <c r="D172" s="467"/>
      <c r="E172" s="467"/>
      <c r="F172" s="467"/>
      <c r="G172" s="467"/>
      <c r="H172" s="467"/>
      <c r="I172" s="468" t="s">
        <v>645</v>
      </c>
      <c r="J172" s="467"/>
      <c r="K172" s="467"/>
      <c r="L172" s="467"/>
      <c r="M172" s="467"/>
      <c r="N172" s="467"/>
      <c r="O172" s="467"/>
      <c r="P172" s="468" t="s">
        <v>646</v>
      </c>
      <c r="Q172" s="467"/>
      <c r="R172" s="467"/>
      <c r="S172" s="467"/>
      <c r="T172" s="467"/>
      <c r="U172" s="467"/>
      <c r="V172" s="467"/>
      <c r="W172" s="467" t="s">
        <v>647</v>
      </c>
      <c r="X172" s="467"/>
      <c r="Y172" s="467"/>
      <c r="Z172" s="467"/>
      <c r="AA172" s="467"/>
      <c r="AB172" s="467"/>
      <c r="AC172" s="467"/>
      <c r="AD172" s="467"/>
      <c r="AE172" s="467"/>
      <c r="AF172" s="467"/>
      <c r="AG172" s="467"/>
    </row>
    <row r="173" spans="1:33" ht="33" customHeight="1">
      <c r="A173" s="464" t="s">
        <v>635</v>
      </c>
      <c r="B173" s="464"/>
      <c r="C173" s="464"/>
      <c r="D173" s="464"/>
      <c r="E173" s="464"/>
      <c r="F173" s="464"/>
      <c r="G173" s="464"/>
      <c r="H173" s="464"/>
      <c r="I173" s="464"/>
      <c r="J173" s="464"/>
      <c r="K173" s="464"/>
      <c r="L173" s="464"/>
      <c r="M173" s="464"/>
      <c r="N173" s="464"/>
      <c r="O173" s="464"/>
      <c r="P173" s="464"/>
      <c r="Q173" s="464"/>
      <c r="R173" s="464"/>
      <c r="S173" s="464"/>
      <c r="T173" s="464"/>
      <c r="U173" s="464"/>
      <c r="V173" s="464"/>
      <c r="W173" s="464" t="s">
        <v>636</v>
      </c>
      <c r="X173" s="464"/>
      <c r="Y173" s="464"/>
      <c r="Z173" s="464"/>
      <c r="AA173" s="464"/>
      <c r="AB173" s="464"/>
      <c r="AC173" s="464"/>
      <c r="AD173" s="464"/>
      <c r="AE173" s="464"/>
      <c r="AF173" s="464"/>
      <c r="AG173" s="464"/>
    </row>
    <row r="174" spans="1:33" ht="33" customHeight="1">
      <c r="A174" s="465" t="s">
        <v>367</v>
      </c>
      <c r="B174" s="464"/>
      <c r="C174" s="464"/>
      <c r="D174" s="464"/>
      <c r="E174" s="464"/>
      <c r="F174" s="464"/>
      <c r="G174" s="464"/>
      <c r="H174" s="464"/>
      <c r="I174" s="464"/>
      <c r="J174" s="464"/>
      <c r="K174" s="464"/>
      <c r="L174" s="464"/>
      <c r="M174" s="464"/>
      <c r="N174" s="464"/>
      <c r="O174" s="464"/>
      <c r="P174" s="464"/>
      <c r="Q174" s="464"/>
      <c r="R174" s="464"/>
      <c r="S174" s="464"/>
      <c r="T174" s="464"/>
      <c r="U174" s="464"/>
      <c r="V174" s="464"/>
      <c r="W174" s="464" t="s">
        <v>637</v>
      </c>
      <c r="X174" s="464"/>
      <c r="Y174" s="464"/>
      <c r="Z174" s="464"/>
      <c r="AA174" s="464"/>
      <c r="AB174" s="464"/>
      <c r="AC174" s="464"/>
      <c r="AD174" s="464"/>
      <c r="AE174" s="464"/>
      <c r="AF174" s="464"/>
      <c r="AG174" s="464"/>
    </row>
    <row r="175" spans="1:33" ht="33" customHeight="1">
      <c r="A175" s="464" t="s">
        <v>638</v>
      </c>
      <c r="B175" s="464"/>
      <c r="C175" s="464"/>
      <c r="D175" s="464"/>
      <c r="E175" s="464"/>
      <c r="F175" s="464"/>
      <c r="G175" s="464"/>
      <c r="H175" s="464"/>
      <c r="I175" s="464"/>
      <c r="J175" s="464"/>
      <c r="K175" s="464"/>
      <c r="L175" s="464"/>
      <c r="M175" s="464"/>
      <c r="N175" s="464"/>
      <c r="O175" s="464"/>
      <c r="P175" s="464"/>
      <c r="Q175" s="464"/>
      <c r="R175" s="464"/>
      <c r="S175" s="464"/>
      <c r="T175" s="464"/>
      <c r="U175" s="464"/>
      <c r="V175" s="464"/>
      <c r="W175" s="464" t="s">
        <v>639</v>
      </c>
      <c r="X175" s="464"/>
      <c r="Y175" s="464"/>
      <c r="Z175" s="464"/>
      <c r="AA175" s="464"/>
      <c r="AB175" s="464"/>
      <c r="AC175" s="464"/>
      <c r="AD175" s="464"/>
      <c r="AE175" s="464"/>
      <c r="AF175" s="464"/>
      <c r="AG175" s="464"/>
    </row>
    <row r="176" spans="1:33" ht="33" customHeight="1">
      <c r="A176" s="464" t="s">
        <v>371</v>
      </c>
      <c r="B176" s="464"/>
      <c r="C176" s="464"/>
      <c r="D176" s="464"/>
      <c r="E176" s="464"/>
      <c r="F176" s="464"/>
      <c r="G176" s="464"/>
      <c r="H176" s="464"/>
      <c r="I176" s="464"/>
      <c r="J176" s="464"/>
      <c r="K176" s="464"/>
      <c r="L176" s="464"/>
      <c r="M176" s="464"/>
      <c r="N176" s="464"/>
      <c r="O176" s="464"/>
      <c r="P176" s="464"/>
      <c r="Q176" s="464"/>
      <c r="R176" s="464"/>
      <c r="S176" s="464"/>
      <c r="T176" s="464"/>
      <c r="U176" s="464"/>
      <c r="V176" s="464"/>
      <c r="W176" s="464" t="s">
        <v>640</v>
      </c>
      <c r="X176" s="464"/>
      <c r="Y176" s="464"/>
      <c r="Z176" s="464"/>
      <c r="AA176" s="464"/>
      <c r="AB176" s="464"/>
      <c r="AC176" s="464"/>
      <c r="AD176" s="464"/>
      <c r="AE176" s="464"/>
      <c r="AF176" s="464"/>
      <c r="AG176" s="464"/>
    </row>
    <row r="177" ht="15" customHeight="1"/>
    <row r="178" ht="21" customHeight="1">
      <c r="A178" s="193" t="s">
        <v>389</v>
      </c>
    </row>
    <row r="179" spans="1:33" ht="33" customHeight="1">
      <c r="A179" s="467" t="s">
        <v>363</v>
      </c>
      <c r="B179" s="467"/>
      <c r="C179" s="467"/>
      <c r="D179" s="467"/>
      <c r="E179" s="467"/>
      <c r="F179" s="467"/>
      <c r="G179" s="467"/>
      <c r="H179" s="467"/>
      <c r="I179" s="468" t="s">
        <v>645</v>
      </c>
      <c r="J179" s="467"/>
      <c r="K179" s="467"/>
      <c r="L179" s="467"/>
      <c r="M179" s="467"/>
      <c r="N179" s="467"/>
      <c r="O179" s="468" t="s">
        <v>646</v>
      </c>
      <c r="P179" s="467"/>
      <c r="Q179" s="467"/>
      <c r="R179" s="467"/>
      <c r="S179" s="467"/>
      <c r="T179" s="467"/>
      <c r="U179" s="467" t="s">
        <v>647</v>
      </c>
      <c r="V179" s="467"/>
      <c r="W179" s="467"/>
      <c r="X179" s="467"/>
      <c r="Y179" s="467"/>
      <c r="Z179" s="467"/>
      <c r="AA179" s="467"/>
      <c r="AB179" s="468" t="s">
        <v>390</v>
      </c>
      <c r="AC179" s="467"/>
      <c r="AD179" s="467"/>
      <c r="AE179" s="467"/>
      <c r="AF179" s="467"/>
      <c r="AG179" s="467"/>
    </row>
    <row r="180" spans="1:33" ht="33" customHeight="1">
      <c r="A180" s="466" t="s">
        <v>635</v>
      </c>
      <c r="B180" s="466"/>
      <c r="C180" s="466"/>
      <c r="D180" s="466"/>
      <c r="E180" s="466"/>
      <c r="F180" s="466"/>
      <c r="G180" s="466"/>
      <c r="H180" s="466"/>
      <c r="I180" s="465"/>
      <c r="J180" s="464"/>
      <c r="K180" s="464"/>
      <c r="L180" s="464"/>
      <c r="M180" s="464"/>
      <c r="N180" s="464"/>
      <c r="O180" s="465"/>
      <c r="P180" s="464"/>
      <c r="Q180" s="464"/>
      <c r="R180" s="464"/>
      <c r="S180" s="464"/>
      <c r="T180" s="464"/>
      <c r="U180" s="464" t="s">
        <v>641</v>
      </c>
      <c r="V180" s="464"/>
      <c r="W180" s="464"/>
      <c r="X180" s="464"/>
      <c r="Y180" s="464"/>
      <c r="Z180" s="464"/>
      <c r="AA180" s="464"/>
      <c r="AB180" s="465"/>
      <c r="AC180" s="464"/>
      <c r="AD180" s="464"/>
      <c r="AE180" s="464"/>
      <c r="AF180" s="464"/>
      <c r="AG180" s="464"/>
    </row>
    <row r="181" spans="1:33" ht="33" customHeight="1">
      <c r="A181" s="465" t="s">
        <v>367</v>
      </c>
      <c r="B181" s="464"/>
      <c r="C181" s="464"/>
      <c r="D181" s="464"/>
      <c r="E181" s="464"/>
      <c r="F181" s="464"/>
      <c r="G181" s="464"/>
      <c r="H181" s="464"/>
      <c r="I181" s="465"/>
      <c r="J181" s="464"/>
      <c r="K181" s="464"/>
      <c r="L181" s="464"/>
      <c r="M181" s="464"/>
      <c r="N181" s="464"/>
      <c r="O181" s="465"/>
      <c r="P181" s="464"/>
      <c r="Q181" s="464"/>
      <c r="R181" s="464"/>
      <c r="S181" s="464"/>
      <c r="T181" s="464"/>
      <c r="U181" s="464" t="s">
        <v>642</v>
      </c>
      <c r="V181" s="464"/>
      <c r="W181" s="464"/>
      <c r="X181" s="464"/>
      <c r="Y181" s="464"/>
      <c r="Z181" s="464"/>
      <c r="AA181" s="464"/>
      <c r="AB181" s="465"/>
      <c r="AC181" s="464"/>
      <c r="AD181" s="464"/>
      <c r="AE181" s="464"/>
      <c r="AF181" s="464"/>
      <c r="AG181" s="464"/>
    </row>
    <row r="182" spans="1:33" ht="33" customHeight="1">
      <c r="A182" s="464" t="s">
        <v>638</v>
      </c>
      <c r="B182" s="464"/>
      <c r="C182" s="464"/>
      <c r="D182" s="464"/>
      <c r="E182" s="464"/>
      <c r="F182" s="464"/>
      <c r="G182" s="464"/>
      <c r="H182" s="464"/>
      <c r="I182" s="465"/>
      <c r="J182" s="464"/>
      <c r="K182" s="464"/>
      <c r="L182" s="464"/>
      <c r="M182" s="464"/>
      <c r="N182" s="464"/>
      <c r="O182" s="465"/>
      <c r="P182" s="464"/>
      <c r="Q182" s="464"/>
      <c r="R182" s="464"/>
      <c r="S182" s="464"/>
      <c r="T182" s="464"/>
      <c r="U182" s="464" t="s">
        <v>643</v>
      </c>
      <c r="V182" s="464"/>
      <c r="W182" s="464"/>
      <c r="X182" s="464"/>
      <c r="Y182" s="464"/>
      <c r="Z182" s="464"/>
      <c r="AA182" s="464"/>
      <c r="AB182" s="465"/>
      <c r="AC182" s="464"/>
      <c r="AD182" s="464"/>
      <c r="AE182" s="464"/>
      <c r="AF182" s="464"/>
      <c r="AG182" s="464"/>
    </row>
    <row r="183" spans="1:33" ht="33" customHeight="1">
      <c r="A183" s="464" t="s">
        <v>371</v>
      </c>
      <c r="B183" s="464"/>
      <c r="C183" s="464"/>
      <c r="D183" s="464"/>
      <c r="E183" s="464"/>
      <c r="F183" s="464"/>
      <c r="G183" s="464"/>
      <c r="H183" s="464"/>
      <c r="I183" s="465"/>
      <c r="J183" s="464"/>
      <c r="K183" s="464"/>
      <c r="L183" s="464"/>
      <c r="M183" s="464"/>
      <c r="N183" s="464"/>
      <c r="O183" s="465"/>
      <c r="P183" s="464"/>
      <c r="Q183" s="464"/>
      <c r="R183" s="464"/>
      <c r="S183" s="464"/>
      <c r="T183" s="464"/>
      <c r="U183" s="464" t="s">
        <v>644</v>
      </c>
      <c r="V183" s="464"/>
      <c r="W183" s="464"/>
      <c r="X183" s="464"/>
      <c r="Y183" s="464"/>
      <c r="Z183" s="464"/>
      <c r="AA183" s="464"/>
      <c r="AB183" s="465"/>
      <c r="AC183" s="464"/>
      <c r="AD183" s="464"/>
      <c r="AE183" s="464"/>
      <c r="AF183" s="464"/>
      <c r="AG183" s="464"/>
    </row>
    <row r="184" spans="1:33" ht="33" customHeight="1">
      <c r="A184" s="461" t="s">
        <v>393</v>
      </c>
      <c r="B184" s="405"/>
      <c r="C184" s="405"/>
      <c r="D184" s="405"/>
      <c r="E184" s="405"/>
      <c r="F184" s="405"/>
      <c r="G184" s="405"/>
      <c r="H184" s="405"/>
      <c r="I184" s="405"/>
      <c r="J184" s="405"/>
      <c r="K184" s="405"/>
      <c r="L184" s="405"/>
      <c r="M184" s="405"/>
      <c r="N184" s="405"/>
      <c r="O184" s="405"/>
      <c r="P184" s="405"/>
      <c r="Q184" s="405"/>
      <c r="R184" s="405"/>
      <c r="S184" s="405"/>
      <c r="T184" s="405"/>
      <c r="U184" s="405"/>
      <c r="V184" s="405"/>
      <c r="W184" s="405"/>
      <c r="X184" s="405"/>
      <c r="Y184" s="405"/>
      <c r="Z184" s="405"/>
      <c r="AA184" s="405"/>
      <c r="AB184" s="405"/>
      <c r="AC184" s="405"/>
      <c r="AD184" s="405"/>
      <c r="AE184" s="405"/>
      <c r="AF184" s="405"/>
      <c r="AG184" s="405"/>
    </row>
    <row r="185" ht="21" customHeight="1"/>
    <row r="186" ht="18" customHeight="1">
      <c r="A186" s="193" t="s">
        <v>394</v>
      </c>
    </row>
    <row r="187" spans="1:33" ht="45.75" customHeight="1">
      <c r="A187" s="462" t="s">
        <v>401</v>
      </c>
      <c r="B187" s="463"/>
      <c r="C187" s="463"/>
      <c r="D187" s="463"/>
      <c r="E187" s="463"/>
      <c r="F187" s="463"/>
      <c r="G187" s="463"/>
      <c r="H187" s="463"/>
      <c r="I187" s="463"/>
      <c r="J187" s="463"/>
      <c r="K187" s="463"/>
      <c r="L187" s="463"/>
      <c r="M187" s="463"/>
      <c r="N187" s="463"/>
      <c r="O187" s="463"/>
      <c r="P187" s="463"/>
      <c r="Q187" s="463"/>
      <c r="R187" s="463"/>
      <c r="S187" s="463"/>
      <c r="T187" s="463"/>
      <c r="U187" s="463"/>
      <c r="V187" s="463"/>
      <c r="W187" s="463"/>
      <c r="X187" s="463"/>
      <c r="Y187" s="463"/>
      <c r="Z187" s="463"/>
      <c r="AA187" s="463"/>
      <c r="AB187" s="463"/>
      <c r="AC187" s="463"/>
      <c r="AD187" s="463"/>
      <c r="AE187" s="463"/>
      <c r="AF187" s="463"/>
      <c r="AG187" s="463"/>
    </row>
  </sheetData>
  <sheetProtection/>
  <mergeCells count="423">
    <mergeCell ref="A2:AG2"/>
    <mergeCell ref="A4:E4"/>
    <mergeCell ref="F4:AG4"/>
    <mergeCell ref="A5:E5"/>
    <mergeCell ref="F5:AG5"/>
    <mergeCell ref="A6:E6"/>
    <mergeCell ref="F6:AG6"/>
    <mergeCell ref="A7:E7"/>
    <mergeCell ref="F7:AG7"/>
    <mergeCell ref="A8:E8"/>
    <mergeCell ref="F8:AG8"/>
    <mergeCell ref="A9:E9"/>
    <mergeCell ref="F9:AG9"/>
    <mergeCell ref="A10:E10"/>
    <mergeCell ref="F10:AG10"/>
    <mergeCell ref="A11:E11"/>
    <mergeCell ref="F11:AG11"/>
    <mergeCell ref="A14:B21"/>
    <mergeCell ref="C14:H14"/>
    <mergeCell ref="I14:Q14"/>
    <mergeCell ref="R14:AG14"/>
    <mergeCell ref="C15:H15"/>
    <mergeCell ref="I15:Q15"/>
    <mergeCell ref="R15:AG15"/>
    <mergeCell ref="C16:H16"/>
    <mergeCell ref="I16:Q16"/>
    <mergeCell ref="R16:AG16"/>
    <mergeCell ref="C17:H17"/>
    <mergeCell ref="I17:Q17"/>
    <mergeCell ref="R17:AG17"/>
    <mergeCell ref="C18:H18"/>
    <mergeCell ref="I18:Q18"/>
    <mergeCell ref="R18:AG18"/>
    <mergeCell ref="C19:H19"/>
    <mergeCell ref="I19:Q19"/>
    <mergeCell ref="R19:AG19"/>
    <mergeCell ref="C20:H20"/>
    <mergeCell ref="I20:Q20"/>
    <mergeCell ref="R20:AG20"/>
    <mergeCell ref="C21:H21"/>
    <mergeCell ref="I21:Q21"/>
    <mergeCell ref="R21:AG21"/>
    <mergeCell ref="A25:I25"/>
    <mergeCell ref="J25:P25"/>
    <mergeCell ref="Q25:X25"/>
    <mergeCell ref="Y25:AG25"/>
    <mergeCell ref="A26:I26"/>
    <mergeCell ref="J26:P26"/>
    <mergeCell ref="Q26:X26"/>
    <mergeCell ref="Y26:AG26"/>
    <mergeCell ref="A27:I27"/>
    <mergeCell ref="J27:P27"/>
    <mergeCell ref="Q27:X27"/>
    <mergeCell ref="Y27:AG27"/>
    <mergeCell ref="A28:I28"/>
    <mergeCell ref="J28:P28"/>
    <mergeCell ref="Q28:X28"/>
    <mergeCell ref="Y28:AG28"/>
    <mergeCell ref="A29:I29"/>
    <mergeCell ref="J29:P29"/>
    <mergeCell ref="Q29:X29"/>
    <mergeCell ref="Y29:AG29"/>
    <mergeCell ref="A32:I32"/>
    <mergeCell ref="J32:P32"/>
    <mergeCell ref="Q32:X32"/>
    <mergeCell ref="Y32:AG32"/>
    <mergeCell ref="A33:I33"/>
    <mergeCell ref="J33:P33"/>
    <mergeCell ref="Q33:X33"/>
    <mergeCell ref="Y33:AG33"/>
    <mergeCell ref="A34:I34"/>
    <mergeCell ref="J34:P34"/>
    <mergeCell ref="Q34:X34"/>
    <mergeCell ref="Y34:AG34"/>
    <mergeCell ref="A35:I35"/>
    <mergeCell ref="J35:P35"/>
    <mergeCell ref="Q35:X35"/>
    <mergeCell ref="Y35:AG35"/>
    <mergeCell ref="A36:I36"/>
    <mergeCell ref="J36:P36"/>
    <mergeCell ref="Q36:X36"/>
    <mergeCell ref="Y36:AG36"/>
    <mergeCell ref="A37:AG37"/>
    <mergeCell ref="A39:H39"/>
    <mergeCell ref="I39:T39"/>
    <mergeCell ref="U39:AG39"/>
    <mergeCell ref="A40:H40"/>
    <mergeCell ref="I40:T40"/>
    <mergeCell ref="U40:AG40"/>
    <mergeCell ref="A41:H41"/>
    <mergeCell ref="I41:T41"/>
    <mergeCell ref="U41:AG41"/>
    <mergeCell ref="A42:H42"/>
    <mergeCell ref="I42:T42"/>
    <mergeCell ref="U42:AG42"/>
    <mergeCell ref="A43:H43"/>
    <mergeCell ref="I43:T43"/>
    <mergeCell ref="U43:AG43"/>
    <mergeCell ref="A48:H48"/>
    <mergeCell ref="I48:O48"/>
    <mergeCell ref="P48:V48"/>
    <mergeCell ref="W48:AG48"/>
    <mergeCell ref="A49:H49"/>
    <mergeCell ref="I49:O49"/>
    <mergeCell ref="P49:V49"/>
    <mergeCell ref="W49:AG49"/>
    <mergeCell ref="A50:H50"/>
    <mergeCell ref="I50:O50"/>
    <mergeCell ref="P50:V50"/>
    <mergeCell ref="W50:AG50"/>
    <mergeCell ref="A51:H51"/>
    <mergeCell ref="I51:O51"/>
    <mergeCell ref="P51:V51"/>
    <mergeCell ref="W51:AG51"/>
    <mergeCell ref="A52:H52"/>
    <mergeCell ref="I52:O52"/>
    <mergeCell ref="P52:V52"/>
    <mergeCell ref="W52:AG52"/>
    <mergeCell ref="A55:H55"/>
    <mergeCell ref="I55:N55"/>
    <mergeCell ref="O55:T55"/>
    <mergeCell ref="U55:AA55"/>
    <mergeCell ref="AB55:AG55"/>
    <mergeCell ref="A56:H56"/>
    <mergeCell ref="I56:N56"/>
    <mergeCell ref="O56:T56"/>
    <mergeCell ref="U56:AA56"/>
    <mergeCell ref="AB56:AG56"/>
    <mergeCell ref="A57:H57"/>
    <mergeCell ref="I57:N57"/>
    <mergeCell ref="O57:T57"/>
    <mergeCell ref="U57:AA57"/>
    <mergeCell ref="AB57:AG57"/>
    <mergeCell ref="A58:H58"/>
    <mergeCell ref="I58:N58"/>
    <mergeCell ref="O58:T58"/>
    <mergeCell ref="U58:AA58"/>
    <mergeCell ref="AB58:AG58"/>
    <mergeCell ref="A59:H59"/>
    <mergeCell ref="I59:N59"/>
    <mergeCell ref="O59:T59"/>
    <mergeCell ref="U59:AA59"/>
    <mergeCell ref="AB59:AG59"/>
    <mergeCell ref="A60:AG60"/>
    <mergeCell ref="A63:AG63"/>
    <mergeCell ref="A66:AG66"/>
    <mergeCell ref="A68:E68"/>
    <mergeCell ref="F68:AG68"/>
    <mergeCell ref="A69:E69"/>
    <mergeCell ref="F69:AG69"/>
    <mergeCell ref="A70:E70"/>
    <mergeCell ref="F70:AG70"/>
    <mergeCell ref="A71:E71"/>
    <mergeCell ref="F71:AG71"/>
    <mergeCell ref="A72:E72"/>
    <mergeCell ref="F72:AG72"/>
    <mergeCell ref="A73:E73"/>
    <mergeCell ref="F73:AG73"/>
    <mergeCell ref="A74:E74"/>
    <mergeCell ref="F74:AG74"/>
    <mergeCell ref="A75:E75"/>
    <mergeCell ref="F75:AG75"/>
    <mergeCell ref="U78:AG78"/>
    <mergeCell ref="C79:H79"/>
    <mergeCell ref="I79:T79"/>
    <mergeCell ref="U79:AG79"/>
    <mergeCell ref="C80:H80"/>
    <mergeCell ref="I80:T80"/>
    <mergeCell ref="U80:AG80"/>
    <mergeCell ref="C81:H81"/>
    <mergeCell ref="I81:T81"/>
    <mergeCell ref="U81:AG81"/>
    <mergeCell ref="C82:H82"/>
    <mergeCell ref="I82:T82"/>
    <mergeCell ref="U82:AG82"/>
    <mergeCell ref="C83:H83"/>
    <mergeCell ref="I83:T83"/>
    <mergeCell ref="U83:AG83"/>
    <mergeCell ref="A87:I87"/>
    <mergeCell ref="J87:P87"/>
    <mergeCell ref="Q87:X87"/>
    <mergeCell ref="Y87:AG87"/>
    <mergeCell ref="A78:B83"/>
    <mergeCell ref="C78:H78"/>
    <mergeCell ref="I78:T78"/>
    <mergeCell ref="A88:I88"/>
    <mergeCell ref="J88:P88"/>
    <mergeCell ref="Q88:X88"/>
    <mergeCell ref="Y88:AG88"/>
    <mergeCell ref="A89:I89"/>
    <mergeCell ref="J89:P89"/>
    <mergeCell ref="Q89:X89"/>
    <mergeCell ref="Y89:AG89"/>
    <mergeCell ref="A90:I90"/>
    <mergeCell ref="J90:P90"/>
    <mergeCell ref="Q90:X90"/>
    <mergeCell ref="Y90:AG90"/>
    <mergeCell ref="A91:I91"/>
    <mergeCell ref="J91:P91"/>
    <mergeCell ref="Q91:X91"/>
    <mergeCell ref="Y91:AG91"/>
    <mergeCell ref="A94:I94"/>
    <mergeCell ref="J94:P94"/>
    <mergeCell ref="Q94:X94"/>
    <mergeCell ref="Y94:AG94"/>
    <mergeCell ref="A95:I95"/>
    <mergeCell ref="J95:P95"/>
    <mergeCell ref="Q95:X95"/>
    <mergeCell ref="Y95:AG95"/>
    <mergeCell ref="A96:I96"/>
    <mergeCell ref="J96:P96"/>
    <mergeCell ref="Q96:X96"/>
    <mergeCell ref="Y96:AG96"/>
    <mergeCell ref="A97:I97"/>
    <mergeCell ref="J97:P97"/>
    <mergeCell ref="Q97:X97"/>
    <mergeCell ref="Y97:AG97"/>
    <mergeCell ref="A98:I98"/>
    <mergeCell ref="J98:P98"/>
    <mergeCell ref="Q98:X98"/>
    <mergeCell ref="Y98:AG98"/>
    <mergeCell ref="A99:AG99"/>
    <mergeCell ref="A101:H101"/>
    <mergeCell ref="I101:T101"/>
    <mergeCell ref="U101:AG101"/>
    <mergeCell ref="A102:H102"/>
    <mergeCell ref="I102:T102"/>
    <mergeCell ref="U102:AG102"/>
    <mergeCell ref="A103:H103"/>
    <mergeCell ref="I103:T103"/>
    <mergeCell ref="U103:AG103"/>
    <mergeCell ref="A104:H104"/>
    <mergeCell ref="I104:T104"/>
    <mergeCell ref="U104:AG104"/>
    <mergeCell ref="A105:H105"/>
    <mergeCell ref="I105:T105"/>
    <mergeCell ref="U105:AG105"/>
    <mergeCell ref="A110:H110"/>
    <mergeCell ref="I110:O110"/>
    <mergeCell ref="P110:V110"/>
    <mergeCell ref="W110:AG110"/>
    <mergeCell ref="A111:H111"/>
    <mergeCell ref="I111:O111"/>
    <mergeCell ref="P111:V111"/>
    <mergeCell ref="W111:AG111"/>
    <mergeCell ref="A112:H112"/>
    <mergeCell ref="I112:O112"/>
    <mergeCell ref="P112:V112"/>
    <mergeCell ref="W112:AG112"/>
    <mergeCell ref="A113:H113"/>
    <mergeCell ref="I113:O113"/>
    <mergeCell ref="P113:V113"/>
    <mergeCell ref="W113:AG113"/>
    <mergeCell ref="A114:H114"/>
    <mergeCell ref="I114:O114"/>
    <mergeCell ref="P114:V114"/>
    <mergeCell ref="W114:AG114"/>
    <mergeCell ref="A117:H117"/>
    <mergeCell ref="I117:N117"/>
    <mergeCell ref="O117:T117"/>
    <mergeCell ref="U117:AA117"/>
    <mergeCell ref="AB117:AG117"/>
    <mergeCell ref="A118:H118"/>
    <mergeCell ref="I118:N118"/>
    <mergeCell ref="O118:T118"/>
    <mergeCell ref="U118:AA118"/>
    <mergeCell ref="AB118:AG118"/>
    <mergeCell ref="A119:H119"/>
    <mergeCell ref="I119:N119"/>
    <mergeCell ref="O119:T119"/>
    <mergeCell ref="U119:AA119"/>
    <mergeCell ref="AB119:AG119"/>
    <mergeCell ref="A120:H120"/>
    <mergeCell ref="I120:N120"/>
    <mergeCell ref="O120:T120"/>
    <mergeCell ref="U120:AA120"/>
    <mergeCell ref="AB120:AG120"/>
    <mergeCell ref="A121:H121"/>
    <mergeCell ref="I121:N121"/>
    <mergeCell ref="O121:T121"/>
    <mergeCell ref="U121:AA121"/>
    <mergeCell ref="AB121:AG121"/>
    <mergeCell ref="A122:AG122"/>
    <mergeCell ref="A125:AG125"/>
    <mergeCell ref="A128:AG128"/>
    <mergeCell ref="A130:E130"/>
    <mergeCell ref="F130:AG130"/>
    <mergeCell ref="A131:E131"/>
    <mergeCell ref="F131:AG131"/>
    <mergeCell ref="A132:E132"/>
    <mergeCell ref="F132:AG132"/>
    <mergeCell ref="A133:E133"/>
    <mergeCell ref="F133:AG133"/>
    <mergeCell ref="A134:E134"/>
    <mergeCell ref="F134:AG134"/>
    <mergeCell ref="A135:E135"/>
    <mergeCell ref="F135:AG135"/>
    <mergeCell ref="A136:E136"/>
    <mergeCell ref="F136:AG136"/>
    <mergeCell ref="A137:E137"/>
    <mergeCell ref="F137:AG137"/>
    <mergeCell ref="U140:AG140"/>
    <mergeCell ref="C141:H141"/>
    <mergeCell ref="I141:T141"/>
    <mergeCell ref="U141:AG141"/>
    <mergeCell ref="C142:H142"/>
    <mergeCell ref="I142:T142"/>
    <mergeCell ref="U142:AG142"/>
    <mergeCell ref="C143:H143"/>
    <mergeCell ref="I143:T143"/>
    <mergeCell ref="U143:AG143"/>
    <mergeCell ref="C144:H144"/>
    <mergeCell ref="I144:T144"/>
    <mergeCell ref="U144:AG144"/>
    <mergeCell ref="C145:H145"/>
    <mergeCell ref="I145:T145"/>
    <mergeCell ref="U145:AG145"/>
    <mergeCell ref="A149:I149"/>
    <mergeCell ref="J149:P149"/>
    <mergeCell ref="Q149:X149"/>
    <mergeCell ref="Y149:AG149"/>
    <mergeCell ref="A140:B145"/>
    <mergeCell ref="C140:H140"/>
    <mergeCell ref="I140:T140"/>
    <mergeCell ref="A150:I150"/>
    <mergeCell ref="J150:P150"/>
    <mergeCell ref="Q150:X150"/>
    <mergeCell ref="Y150:AG150"/>
    <mergeCell ref="A151:I151"/>
    <mergeCell ref="J151:P151"/>
    <mergeCell ref="Q151:X151"/>
    <mergeCell ref="Y151:AG151"/>
    <mergeCell ref="A152:I152"/>
    <mergeCell ref="J152:P152"/>
    <mergeCell ref="Q152:X152"/>
    <mergeCell ref="Y152:AG152"/>
    <mergeCell ref="A153:I153"/>
    <mergeCell ref="J153:P153"/>
    <mergeCell ref="Q153:X153"/>
    <mergeCell ref="Y153:AG153"/>
    <mergeCell ref="A156:I156"/>
    <mergeCell ref="J156:P156"/>
    <mergeCell ref="Q156:X156"/>
    <mergeCell ref="Y156:AG156"/>
    <mergeCell ref="A157:I157"/>
    <mergeCell ref="J157:P157"/>
    <mergeCell ref="Q157:X157"/>
    <mergeCell ref="Y157:AG157"/>
    <mergeCell ref="A158:I158"/>
    <mergeCell ref="J158:P158"/>
    <mergeCell ref="Q158:X158"/>
    <mergeCell ref="Y158:AG158"/>
    <mergeCell ref="A159:I159"/>
    <mergeCell ref="J159:P159"/>
    <mergeCell ref="Q159:X159"/>
    <mergeCell ref="Y159:AG159"/>
    <mergeCell ref="A160:I160"/>
    <mergeCell ref="J160:P160"/>
    <mergeCell ref="Q160:X160"/>
    <mergeCell ref="Y160:AG160"/>
    <mergeCell ref="A161:AG161"/>
    <mergeCell ref="A163:H163"/>
    <mergeCell ref="I163:T163"/>
    <mergeCell ref="U163:AG163"/>
    <mergeCell ref="A164:H164"/>
    <mergeCell ref="I164:T164"/>
    <mergeCell ref="U164:AG164"/>
    <mergeCell ref="A165:H165"/>
    <mergeCell ref="I165:T165"/>
    <mergeCell ref="U165:AG165"/>
    <mergeCell ref="A166:H166"/>
    <mergeCell ref="I166:T166"/>
    <mergeCell ref="U166:AG166"/>
    <mergeCell ref="A167:H167"/>
    <mergeCell ref="I167:T167"/>
    <mergeCell ref="U167:AG167"/>
    <mergeCell ref="A172:H172"/>
    <mergeCell ref="I172:O172"/>
    <mergeCell ref="P172:V172"/>
    <mergeCell ref="W172:AG172"/>
    <mergeCell ref="A173:H173"/>
    <mergeCell ref="I173:O173"/>
    <mergeCell ref="P173:V173"/>
    <mergeCell ref="W173:AG173"/>
    <mergeCell ref="AB179:AG179"/>
    <mergeCell ref="A174:H174"/>
    <mergeCell ref="I174:O174"/>
    <mergeCell ref="P174:V174"/>
    <mergeCell ref="W174:AG174"/>
    <mergeCell ref="A175:H175"/>
    <mergeCell ref="I175:O175"/>
    <mergeCell ref="P175:V175"/>
    <mergeCell ref="W175:AG175"/>
    <mergeCell ref="U181:AA181"/>
    <mergeCell ref="AB181:AG181"/>
    <mergeCell ref="A176:H176"/>
    <mergeCell ref="I176:O176"/>
    <mergeCell ref="P176:V176"/>
    <mergeCell ref="W176:AG176"/>
    <mergeCell ref="A179:H179"/>
    <mergeCell ref="I179:N179"/>
    <mergeCell ref="O179:T179"/>
    <mergeCell ref="U179:AA179"/>
    <mergeCell ref="U183:AA183"/>
    <mergeCell ref="AB183:AG183"/>
    <mergeCell ref="A180:H180"/>
    <mergeCell ref="I180:N180"/>
    <mergeCell ref="O180:T180"/>
    <mergeCell ref="U180:AA180"/>
    <mergeCell ref="AB180:AG180"/>
    <mergeCell ref="A181:H181"/>
    <mergeCell ref="I181:N181"/>
    <mergeCell ref="O181:T181"/>
    <mergeCell ref="A184:AG184"/>
    <mergeCell ref="A187:AG187"/>
    <mergeCell ref="A182:H182"/>
    <mergeCell ref="I182:N182"/>
    <mergeCell ref="O182:T182"/>
    <mergeCell ref="U182:AA182"/>
    <mergeCell ref="AB182:AG182"/>
    <mergeCell ref="A183:H183"/>
    <mergeCell ref="I183:N183"/>
    <mergeCell ref="O183:T183"/>
  </mergeCells>
  <printOptions/>
  <pageMargins left="0.787" right="0.787" top="0.984" bottom="0.984" header="0.512" footer="0.512"/>
  <pageSetup horizontalDpi="300" verticalDpi="300" orientation="portrait" paperSize="9" r:id="rId1"/>
</worksheet>
</file>

<file path=xl/worksheets/sheet11.xml><?xml version="1.0" encoding="utf-8"?>
<worksheet xmlns="http://schemas.openxmlformats.org/spreadsheetml/2006/main" xmlns:r="http://schemas.openxmlformats.org/officeDocument/2006/relationships">
  <dimension ref="A1:O224"/>
  <sheetViews>
    <sheetView showZeros="0" zoomScale="75" zoomScaleNormal="75" zoomScalePageLayoutView="0" workbookViewId="0" topLeftCell="A1">
      <selection activeCell="R4" sqref="R4"/>
    </sheetView>
  </sheetViews>
  <sheetFormatPr defaultColWidth="9" defaultRowHeight="18" customHeight="1"/>
  <cols>
    <col min="1" max="1" width="2.09765625" style="15" customWidth="1"/>
    <col min="2" max="15" width="6" style="15" customWidth="1"/>
    <col min="16" max="16384" width="9" style="15" customWidth="1"/>
  </cols>
  <sheetData>
    <row r="1" ht="18" customHeight="1">
      <c r="O1" s="44" t="s">
        <v>549</v>
      </c>
    </row>
    <row r="2" spans="1:15" ht="39" customHeight="1">
      <c r="A2" s="491" t="s">
        <v>550</v>
      </c>
      <c r="B2" s="491"/>
      <c r="C2" s="491"/>
      <c r="D2" s="491"/>
      <c r="E2" s="491"/>
      <c r="F2" s="491"/>
      <c r="G2" s="491"/>
      <c r="H2" s="491"/>
      <c r="I2" s="491"/>
      <c r="J2" s="491"/>
      <c r="K2" s="491"/>
      <c r="L2" s="491"/>
      <c r="M2" s="491"/>
      <c r="N2" s="491"/>
      <c r="O2" s="491"/>
    </row>
    <row r="5" ht="30" customHeight="1">
      <c r="A5" s="15" t="e">
        <f>CONCATENATE(#REF!,"  ",#REF!,"　殿")</f>
        <v>#REF!</v>
      </c>
    </row>
    <row r="6" ht="30" customHeight="1">
      <c r="I6" s="44" t="s">
        <v>551</v>
      </c>
    </row>
    <row r="7" spans="9:15" ht="30" customHeight="1">
      <c r="I7" s="44" t="s">
        <v>552</v>
      </c>
      <c r="O7" s="44" t="s">
        <v>553</v>
      </c>
    </row>
    <row r="10" ht="18" customHeight="1">
      <c r="B10" s="15" t="s">
        <v>554</v>
      </c>
    </row>
    <row r="13" spans="1:15" ht="18" customHeight="1">
      <c r="A13" s="376" t="s">
        <v>555</v>
      </c>
      <c r="B13" s="376"/>
      <c r="C13" s="376"/>
      <c r="D13" s="376"/>
      <c r="E13" s="376"/>
      <c r="F13" s="376"/>
      <c r="G13" s="376"/>
      <c r="H13" s="376"/>
      <c r="I13" s="376"/>
      <c r="J13" s="376"/>
      <c r="K13" s="376"/>
      <c r="L13" s="376"/>
      <c r="M13" s="376"/>
      <c r="N13" s="376"/>
      <c r="O13" s="376"/>
    </row>
    <row r="14" ht="30" customHeight="1">
      <c r="A14" s="15" t="s">
        <v>556</v>
      </c>
    </row>
    <row r="15" spans="2:15" ht="21" customHeight="1">
      <c r="B15" s="377" t="s">
        <v>557</v>
      </c>
      <c r="C15" s="378"/>
      <c r="D15" s="378"/>
      <c r="E15" s="378"/>
      <c r="F15" s="378"/>
      <c r="G15" s="379"/>
      <c r="H15" s="377" t="s">
        <v>558</v>
      </c>
      <c r="I15" s="379"/>
      <c r="J15" s="377" t="s">
        <v>559</v>
      </c>
      <c r="K15" s="378"/>
      <c r="L15" s="378"/>
      <c r="M15" s="378"/>
      <c r="N15" s="378"/>
      <c r="O15" s="379"/>
    </row>
    <row r="16" spans="2:15" ht="30" customHeight="1">
      <c r="B16" s="492" t="e">
        <f>#REF!</f>
        <v>#REF!</v>
      </c>
      <c r="C16" s="493"/>
      <c r="D16" s="493"/>
      <c r="E16" s="493"/>
      <c r="F16" s="493"/>
      <c r="G16" s="494"/>
      <c r="H16" s="380">
        <v>1</v>
      </c>
      <c r="I16" s="382"/>
      <c r="J16" s="498" t="e">
        <f>#REF!</f>
        <v>#REF!</v>
      </c>
      <c r="K16" s="499"/>
      <c r="L16" s="499"/>
      <c r="M16" s="499"/>
      <c r="N16" s="499"/>
      <c r="O16" s="500"/>
    </row>
    <row r="17" spans="2:15" ht="45" customHeight="1">
      <c r="B17" s="495"/>
      <c r="C17" s="496"/>
      <c r="D17" s="496"/>
      <c r="E17" s="496"/>
      <c r="F17" s="496"/>
      <c r="G17" s="497"/>
      <c r="H17" s="386"/>
      <c r="I17" s="388"/>
      <c r="J17" s="501" t="e">
        <f>#REF!</f>
        <v>#REF!</v>
      </c>
      <c r="K17" s="502"/>
      <c r="L17" s="502"/>
      <c r="M17" s="502"/>
      <c r="N17" s="502"/>
      <c r="O17" s="503"/>
    </row>
    <row r="19" ht="18" customHeight="1">
      <c r="A19" s="15" t="s">
        <v>560</v>
      </c>
    </row>
    <row r="20" spans="2:11" ht="18" customHeight="1">
      <c r="B20" s="395" t="e">
        <f>#REF!</f>
        <v>#REF!</v>
      </c>
      <c r="C20" s="373"/>
      <c r="D20" s="373"/>
      <c r="E20" s="373"/>
      <c r="F20" s="17" t="s">
        <v>561</v>
      </c>
      <c r="G20" s="395" t="e">
        <f>#REF!</f>
        <v>#REF!</v>
      </c>
      <c r="H20" s="395"/>
      <c r="I20" s="395"/>
      <c r="J20" s="395"/>
      <c r="K20" s="15" t="s">
        <v>562</v>
      </c>
    </row>
    <row r="22" ht="18" customHeight="1">
      <c r="A22" s="15" t="s">
        <v>563</v>
      </c>
    </row>
    <row r="23" ht="18" customHeight="1">
      <c r="B23" s="15" t="s">
        <v>564</v>
      </c>
    </row>
    <row r="24" ht="18" customHeight="1">
      <c r="B24" s="15" t="s">
        <v>565</v>
      </c>
    </row>
    <row r="25" ht="18" customHeight="1">
      <c r="B25" s="15" t="s">
        <v>566</v>
      </c>
    </row>
    <row r="26" ht="18" customHeight="1">
      <c r="B26" s="15" t="s">
        <v>567</v>
      </c>
    </row>
    <row r="27" ht="18" customHeight="1">
      <c r="B27" s="15" t="s">
        <v>568</v>
      </c>
    </row>
    <row r="28" ht="18" customHeight="1">
      <c r="B28" s="15" t="s">
        <v>569</v>
      </c>
    </row>
    <row r="29" ht="18" customHeight="1">
      <c r="B29" s="15" t="s">
        <v>570</v>
      </c>
    </row>
    <row r="31" spans="3:15" ht="18" customHeight="1">
      <c r="C31" s="282"/>
      <c r="D31" s="18"/>
      <c r="E31" s="18"/>
      <c r="F31" s="18"/>
      <c r="M31" s="504" t="s">
        <v>571</v>
      </c>
      <c r="N31" s="504"/>
      <c r="O31" s="504"/>
    </row>
    <row r="32" spans="3:15" ht="99" customHeight="1">
      <c r="C32" s="282"/>
      <c r="D32" s="234"/>
      <c r="E32" s="234"/>
      <c r="F32" s="234"/>
      <c r="M32" s="504"/>
      <c r="N32" s="504"/>
      <c r="O32" s="504"/>
    </row>
    <row r="33" ht="18" customHeight="1">
      <c r="O33" s="44" t="s">
        <v>549</v>
      </c>
    </row>
    <row r="34" spans="1:15" ht="39" customHeight="1">
      <c r="A34" s="491" t="s">
        <v>550</v>
      </c>
      <c r="B34" s="491"/>
      <c r="C34" s="491"/>
      <c r="D34" s="491"/>
      <c r="E34" s="491"/>
      <c r="F34" s="491"/>
      <c r="G34" s="491"/>
      <c r="H34" s="491"/>
      <c r="I34" s="491"/>
      <c r="J34" s="491"/>
      <c r="K34" s="491"/>
      <c r="L34" s="491"/>
      <c r="M34" s="491"/>
      <c r="N34" s="491"/>
      <c r="O34" s="491"/>
    </row>
    <row r="37" ht="30" customHeight="1">
      <c r="A37" s="15" t="e">
        <f>A5</f>
        <v>#REF!</v>
      </c>
    </row>
    <row r="38" ht="30" customHeight="1">
      <c r="I38" s="44" t="s">
        <v>551</v>
      </c>
    </row>
    <row r="39" spans="9:15" ht="30" customHeight="1">
      <c r="I39" s="44" t="s">
        <v>552</v>
      </c>
      <c r="O39" s="44" t="s">
        <v>572</v>
      </c>
    </row>
    <row r="42" ht="18" customHeight="1">
      <c r="B42" s="15" t="s">
        <v>554</v>
      </c>
    </row>
    <row r="45" spans="1:15" ht="18" customHeight="1">
      <c r="A45" s="376" t="s">
        <v>555</v>
      </c>
      <c r="B45" s="376"/>
      <c r="C45" s="376"/>
      <c r="D45" s="376"/>
      <c r="E45" s="376"/>
      <c r="F45" s="376"/>
      <c r="G45" s="376"/>
      <c r="H45" s="376"/>
      <c r="I45" s="376"/>
      <c r="J45" s="376"/>
      <c r="K45" s="376"/>
      <c r="L45" s="376"/>
      <c r="M45" s="376"/>
      <c r="N45" s="376"/>
      <c r="O45" s="376"/>
    </row>
    <row r="46" ht="30" customHeight="1">
      <c r="A46" s="15" t="s">
        <v>556</v>
      </c>
    </row>
    <row r="47" spans="2:15" ht="21" customHeight="1">
      <c r="B47" s="377" t="s">
        <v>557</v>
      </c>
      <c r="C47" s="378"/>
      <c r="D47" s="378"/>
      <c r="E47" s="378"/>
      <c r="F47" s="378"/>
      <c r="G47" s="379"/>
      <c r="H47" s="377" t="s">
        <v>558</v>
      </c>
      <c r="I47" s="379"/>
      <c r="J47" s="377" t="s">
        <v>559</v>
      </c>
      <c r="K47" s="378"/>
      <c r="L47" s="378"/>
      <c r="M47" s="378"/>
      <c r="N47" s="378"/>
      <c r="O47" s="379"/>
    </row>
    <row r="48" spans="2:15" ht="30" customHeight="1">
      <c r="B48" s="492" t="e">
        <f>#REF!</f>
        <v>#REF!</v>
      </c>
      <c r="C48" s="493"/>
      <c r="D48" s="493"/>
      <c r="E48" s="493"/>
      <c r="F48" s="493"/>
      <c r="G48" s="494"/>
      <c r="H48" s="380">
        <v>1</v>
      </c>
      <c r="I48" s="382"/>
      <c r="J48" s="498" t="e">
        <f>#REF!</f>
        <v>#REF!</v>
      </c>
      <c r="K48" s="499"/>
      <c r="L48" s="499"/>
      <c r="M48" s="499"/>
      <c r="N48" s="499"/>
      <c r="O48" s="500"/>
    </row>
    <row r="49" spans="2:15" ht="45" customHeight="1">
      <c r="B49" s="495"/>
      <c r="C49" s="496"/>
      <c r="D49" s="496"/>
      <c r="E49" s="496"/>
      <c r="F49" s="496"/>
      <c r="G49" s="497"/>
      <c r="H49" s="386"/>
      <c r="I49" s="388"/>
      <c r="J49" s="501" t="e">
        <f>#REF!</f>
        <v>#REF!</v>
      </c>
      <c r="K49" s="502"/>
      <c r="L49" s="502"/>
      <c r="M49" s="502"/>
      <c r="N49" s="502"/>
      <c r="O49" s="503"/>
    </row>
    <row r="51" ht="18" customHeight="1">
      <c r="A51" s="15" t="s">
        <v>560</v>
      </c>
    </row>
    <row r="52" spans="2:11" ht="18" customHeight="1">
      <c r="B52" s="395" t="e">
        <f>#REF!</f>
        <v>#REF!</v>
      </c>
      <c r="C52" s="373"/>
      <c r="D52" s="373"/>
      <c r="E52" s="373"/>
      <c r="F52" s="17" t="s">
        <v>561</v>
      </c>
      <c r="G52" s="395" t="e">
        <f>#REF!</f>
        <v>#REF!</v>
      </c>
      <c r="H52" s="395"/>
      <c r="I52" s="395"/>
      <c r="J52" s="395"/>
      <c r="K52" s="15" t="s">
        <v>562</v>
      </c>
    </row>
    <row r="54" ht="18" customHeight="1">
      <c r="A54" s="15" t="s">
        <v>563</v>
      </c>
    </row>
    <row r="55" ht="18" customHeight="1">
      <c r="B55" s="15" t="s">
        <v>564</v>
      </c>
    </row>
    <row r="56" ht="18" customHeight="1">
      <c r="B56" s="15" t="s">
        <v>565</v>
      </c>
    </row>
    <row r="57" ht="18" customHeight="1">
      <c r="B57" s="15" t="s">
        <v>566</v>
      </c>
    </row>
    <row r="58" ht="18" customHeight="1">
      <c r="B58" s="15" t="s">
        <v>567</v>
      </c>
    </row>
    <row r="59" ht="18" customHeight="1">
      <c r="B59" s="15" t="s">
        <v>568</v>
      </c>
    </row>
    <row r="60" ht="18" customHeight="1">
      <c r="B60" s="15" t="s">
        <v>569</v>
      </c>
    </row>
    <row r="61" ht="18" customHeight="1">
      <c r="B61" s="15" t="s">
        <v>573</v>
      </c>
    </row>
    <row r="63" spans="3:15" ht="18" customHeight="1">
      <c r="C63" s="282"/>
      <c r="D63" s="18"/>
      <c r="E63" s="18"/>
      <c r="F63" s="18"/>
      <c r="M63" s="504" t="s">
        <v>571</v>
      </c>
      <c r="N63" s="504"/>
      <c r="O63" s="504"/>
    </row>
    <row r="64" spans="3:15" ht="99" customHeight="1">
      <c r="C64" s="282"/>
      <c r="D64" s="234"/>
      <c r="E64" s="234"/>
      <c r="F64" s="234"/>
      <c r="M64" s="504"/>
      <c r="N64" s="504"/>
      <c r="O64" s="504"/>
    </row>
    <row r="65" ht="18" customHeight="1">
      <c r="O65" s="44" t="s">
        <v>549</v>
      </c>
    </row>
    <row r="66" spans="1:15" ht="39" customHeight="1">
      <c r="A66" s="491" t="s">
        <v>550</v>
      </c>
      <c r="B66" s="491"/>
      <c r="C66" s="491"/>
      <c r="D66" s="491"/>
      <c r="E66" s="491"/>
      <c r="F66" s="491"/>
      <c r="G66" s="491"/>
      <c r="H66" s="491"/>
      <c r="I66" s="491"/>
      <c r="J66" s="491"/>
      <c r="K66" s="491"/>
      <c r="L66" s="491"/>
      <c r="M66" s="491"/>
      <c r="N66" s="491"/>
      <c r="O66" s="491"/>
    </row>
    <row r="69" ht="30" customHeight="1">
      <c r="A69" s="15" t="e">
        <f>A5</f>
        <v>#REF!</v>
      </c>
    </row>
    <row r="70" ht="30" customHeight="1">
      <c r="I70" s="44" t="s">
        <v>551</v>
      </c>
    </row>
    <row r="71" spans="9:15" ht="30" customHeight="1">
      <c r="I71" s="44" t="s">
        <v>552</v>
      </c>
      <c r="O71" s="44" t="s">
        <v>574</v>
      </c>
    </row>
    <row r="74" ht="18" customHeight="1">
      <c r="B74" s="15" t="s">
        <v>554</v>
      </c>
    </row>
    <row r="77" spans="1:15" ht="18" customHeight="1">
      <c r="A77" s="376" t="s">
        <v>555</v>
      </c>
      <c r="B77" s="376"/>
      <c r="C77" s="376"/>
      <c r="D77" s="376"/>
      <c r="E77" s="376"/>
      <c r="F77" s="376"/>
      <c r="G77" s="376"/>
      <c r="H77" s="376"/>
      <c r="I77" s="376"/>
      <c r="J77" s="376"/>
      <c r="K77" s="376"/>
      <c r="L77" s="376"/>
      <c r="M77" s="376"/>
      <c r="N77" s="376"/>
      <c r="O77" s="376"/>
    </row>
    <row r="78" ht="30" customHeight="1">
      <c r="A78" s="15" t="s">
        <v>556</v>
      </c>
    </row>
    <row r="79" spans="2:15" ht="21" customHeight="1">
      <c r="B79" s="377" t="s">
        <v>557</v>
      </c>
      <c r="C79" s="378"/>
      <c r="D79" s="378"/>
      <c r="E79" s="378"/>
      <c r="F79" s="378"/>
      <c r="G79" s="379"/>
      <c r="H79" s="377" t="s">
        <v>558</v>
      </c>
      <c r="I79" s="379"/>
      <c r="J79" s="377" t="s">
        <v>559</v>
      </c>
      <c r="K79" s="378"/>
      <c r="L79" s="378"/>
      <c r="M79" s="378"/>
      <c r="N79" s="378"/>
      <c r="O79" s="379"/>
    </row>
    <row r="80" spans="2:15" ht="30" customHeight="1">
      <c r="B80" s="492" t="e">
        <f>#REF!</f>
        <v>#REF!</v>
      </c>
      <c r="C80" s="493"/>
      <c r="D80" s="493"/>
      <c r="E80" s="493"/>
      <c r="F80" s="493"/>
      <c r="G80" s="494"/>
      <c r="H80" s="380">
        <v>1</v>
      </c>
      <c r="I80" s="382"/>
      <c r="J80" s="498" t="e">
        <f>#REF!</f>
        <v>#REF!</v>
      </c>
      <c r="K80" s="499"/>
      <c r="L80" s="499"/>
      <c r="M80" s="499"/>
      <c r="N80" s="499"/>
      <c r="O80" s="500"/>
    </row>
    <row r="81" spans="2:15" ht="45" customHeight="1">
      <c r="B81" s="495"/>
      <c r="C81" s="496"/>
      <c r="D81" s="496"/>
      <c r="E81" s="496"/>
      <c r="F81" s="496"/>
      <c r="G81" s="497"/>
      <c r="H81" s="386"/>
      <c r="I81" s="388"/>
      <c r="J81" s="501" t="e">
        <f>#REF!</f>
        <v>#REF!</v>
      </c>
      <c r="K81" s="502"/>
      <c r="L81" s="502"/>
      <c r="M81" s="502"/>
      <c r="N81" s="502"/>
      <c r="O81" s="503"/>
    </row>
    <row r="83" ht="18" customHeight="1">
      <c r="A83" s="15" t="s">
        <v>560</v>
      </c>
    </row>
    <row r="84" spans="2:11" ht="18" customHeight="1">
      <c r="B84" s="395" t="e">
        <f>#REF!</f>
        <v>#REF!</v>
      </c>
      <c r="C84" s="373"/>
      <c r="D84" s="373"/>
      <c r="E84" s="373"/>
      <c r="F84" s="17" t="s">
        <v>561</v>
      </c>
      <c r="G84" s="395" t="e">
        <f>#REF!</f>
        <v>#REF!</v>
      </c>
      <c r="H84" s="395"/>
      <c r="I84" s="395"/>
      <c r="J84" s="395"/>
      <c r="K84" s="15" t="s">
        <v>562</v>
      </c>
    </row>
    <row r="86" ht="18" customHeight="1">
      <c r="A86" s="15" t="s">
        <v>563</v>
      </c>
    </row>
    <row r="87" ht="18" customHeight="1">
      <c r="B87" s="15" t="s">
        <v>564</v>
      </c>
    </row>
    <row r="88" ht="18" customHeight="1">
      <c r="B88" s="15" t="s">
        <v>565</v>
      </c>
    </row>
    <row r="89" ht="18" customHeight="1">
      <c r="B89" s="15" t="s">
        <v>566</v>
      </c>
    </row>
    <row r="90" ht="18" customHeight="1">
      <c r="B90" s="15" t="s">
        <v>567</v>
      </c>
    </row>
    <row r="91" ht="18" customHeight="1">
      <c r="B91" s="15" t="s">
        <v>568</v>
      </c>
    </row>
    <row r="92" ht="18" customHeight="1">
      <c r="B92" s="15" t="s">
        <v>569</v>
      </c>
    </row>
    <row r="93" ht="18" customHeight="1">
      <c r="B93" s="15" t="s">
        <v>573</v>
      </c>
    </row>
    <row r="95" spans="3:15" ht="18" customHeight="1">
      <c r="C95" s="282"/>
      <c r="D95" s="18"/>
      <c r="E95" s="18"/>
      <c r="F95" s="18"/>
      <c r="M95" s="504" t="s">
        <v>571</v>
      </c>
      <c r="N95" s="504"/>
      <c r="O95" s="504"/>
    </row>
    <row r="96" spans="3:15" ht="99" customHeight="1">
      <c r="C96" s="282"/>
      <c r="D96" s="234"/>
      <c r="E96" s="234"/>
      <c r="F96" s="234"/>
      <c r="M96" s="504"/>
      <c r="N96" s="504"/>
      <c r="O96" s="504"/>
    </row>
    <row r="97" ht="18" customHeight="1">
      <c r="O97" s="44" t="s">
        <v>549</v>
      </c>
    </row>
    <row r="98" spans="1:15" ht="39" customHeight="1">
      <c r="A98" s="491" t="s">
        <v>550</v>
      </c>
      <c r="B98" s="491"/>
      <c r="C98" s="491"/>
      <c r="D98" s="491"/>
      <c r="E98" s="491"/>
      <c r="F98" s="491"/>
      <c r="G98" s="491"/>
      <c r="H98" s="491"/>
      <c r="I98" s="491"/>
      <c r="J98" s="491"/>
      <c r="K98" s="491"/>
      <c r="L98" s="491"/>
      <c r="M98" s="491"/>
      <c r="N98" s="491"/>
      <c r="O98" s="491"/>
    </row>
    <row r="101" ht="30" customHeight="1">
      <c r="A101" s="15" t="e">
        <f>A5</f>
        <v>#REF!</v>
      </c>
    </row>
    <row r="102" ht="30" customHeight="1">
      <c r="I102" s="44" t="s">
        <v>551</v>
      </c>
    </row>
    <row r="103" spans="9:15" ht="30" customHeight="1">
      <c r="I103" s="44" t="s">
        <v>552</v>
      </c>
      <c r="O103" s="44" t="s">
        <v>574</v>
      </c>
    </row>
    <row r="106" ht="18" customHeight="1">
      <c r="B106" s="15" t="s">
        <v>554</v>
      </c>
    </row>
    <row r="109" spans="1:15" ht="18" customHeight="1">
      <c r="A109" s="376" t="s">
        <v>555</v>
      </c>
      <c r="B109" s="376"/>
      <c r="C109" s="376"/>
      <c r="D109" s="376"/>
      <c r="E109" s="376"/>
      <c r="F109" s="376"/>
      <c r="G109" s="376"/>
      <c r="H109" s="376"/>
      <c r="I109" s="376"/>
      <c r="J109" s="376"/>
      <c r="K109" s="376"/>
      <c r="L109" s="376"/>
      <c r="M109" s="376"/>
      <c r="N109" s="376"/>
      <c r="O109" s="376"/>
    </row>
    <row r="110" ht="30" customHeight="1">
      <c r="A110" s="15" t="s">
        <v>556</v>
      </c>
    </row>
    <row r="111" spans="2:15" ht="21" customHeight="1">
      <c r="B111" s="377" t="s">
        <v>557</v>
      </c>
      <c r="C111" s="378"/>
      <c r="D111" s="378"/>
      <c r="E111" s="378"/>
      <c r="F111" s="378"/>
      <c r="G111" s="379"/>
      <c r="H111" s="377" t="s">
        <v>558</v>
      </c>
      <c r="I111" s="379"/>
      <c r="J111" s="377" t="s">
        <v>559</v>
      </c>
      <c r="K111" s="378"/>
      <c r="L111" s="378"/>
      <c r="M111" s="378"/>
      <c r="N111" s="378"/>
      <c r="O111" s="379"/>
    </row>
    <row r="112" spans="2:15" ht="30" customHeight="1">
      <c r="B112" s="492" t="e">
        <f>#REF!</f>
        <v>#REF!</v>
      </c>
      <c r="C112" s="493"/>
      <c r="D112" s="493"/>
      <c r="E112" s="493"/>
      <c r="F112" s="493"/>
      <c r="G112" s="494"/>
      <c r="H112" s="380">
        <v>1</v>
      </c>
      <c r="I112" s="382"/>
      <c r="J112" s="498" t="e">
        <f>#REF!</f>
        <v>#REF!</v>
      </c>
      <c r="K112" s="499"/>
      <c r="L112" s="499"/>
      <c r="M112" s="499"/>
      <c r="N112" s="499"/>
      <c r="O112" s="500"/>
    </row>
    <row r="113" spans="2:15" ht="45" customHeight="1">
      <c r="B113" s="495"/>
      <c r="C113" s="496"/>
      <c r="D113" s="496"/>
      <c r="E113" s="496"/>
      <c r="F113" s="496"/>
      <c r="G113" s="497"/>
      <c r="H113" s="386"/>
      <c r="I113" s="388"/>
      <c r="J113" s="501" t="e">
        <f>#REF!</f>
        <v>#REF!</v>
      </c>
      <c r="K113" s="502"/>
      <c r="L113" s="502"/>
      <c r="M113" s="502"/>
      <c r="N113" s="502"/>
      <c r="O113" s="503"/>
    </row>
    <row r="115" ht="18" customHeight="1">
      <c r="A115" s="15" t="s">
        <v>560</v>
      </c>
    </row>
    <row r="116" spans="2:11" ht="18" customHeight="1">
      <c r="B116" s="395" t="e">
        <f>#REF!</f>
        <v>#REF!</v>
      </c>
      <c r="C116" s="373"/>
      <c r="D116" s="373"/>
      <c r="E116" s="373"/>
      <c r="F116" s="17" t="s">
        <v>561</v>
      </c>
      <c r="G116" s="395" t="e">
        <f>#REF!</f>
        <v>#REF!</v>
      </c>
      <c r="H116" s="395"/>
      <c r="I116" s="395"/>
      <c r="J116" s="395"/>
      <c r="K116" s="15" t="s">
        <v>562</v>
      </c>
    </row>
    <row r="118" ht="18" customHeight="1">
      <c r="A118" s="15" t="s">
        <v>563</v>
      </c>
    </row>
    <row r="119" ht="18" customHeight="1">
      <c r="B119" s="15" t="s">
        <v>564</v>
      </c>
    </row>
    <row r="120" ht="18" customHeight="1">
      <c r="B120" s="15" t="s">
        <v>565</v>
      </c>
    </row>
    <row r="121" ht="18" customHeight="1">
      <c r="B121" s="15" t="s">
        <v>566</v>
      </c>
    </row>
    <row r="122" ht="18" customHeight="1">
      <c r="B122" s="15" t="s">
        <v>567</v>
      </c>
    </row>
    <row r="123" ht="18" customHeight="1">
      <c r="B123" s="15" t="s">
        <v>568</v>
      </c>
    </row>
    <row r="124" ht="18" customHeight="1">
      <c r="B124" s="15" t="s">
        <v>569</v>
      </c>
    </row>
    <row r="125" ht="18" customHeight="1">
      <c r="B125" s="15" t="s">
        <v>573</v>
      </c>
    </row>
    <row r="127" spans="3:15" ht="18" customHeight="1">
      <c r="C127" s="282"/>
      <c r="D127" s="18"/>
      <c r="E127" s="18"/>
      <c r="F127" s="18"/>
      <c r="M127" s="504" t="s">
        <v>571</v>
      </c>
      <c r="N127" s="504"/>
      <c r="O127" s="504"/>
    </row>
    <row r="128" spans="3:15" ht="99" customHeight="1">
      <c r="C128" s="282"/>
      <c r="D128" s="234"/>
      <c r="E128" s="234"/>
      <c r="F128" s="234"/>
      <c r="M128" s="504"/>
      <c r="N128" s="504"/>
      <c r="O128" s="504"/>
    </row>
    <row r="129" ht="18" customHeight="1">
      <c r="O129" s="44" t="s">
        <v>549</v>
      </c>
    </row>
    <row r="130" spans="1:15" ht="39" customHeight="1">
      <c r="A130" s="491" t="s">
        <v>550</v>
      </c>
      <c r="B130" s="491"/>
      <c r="C130" s="491"/>
      <c r="D130" s="491"/>
      <c r="E130" s="491"/>
      <c r="F130" s="491"/>
      <c r="G130" s="491"/>
      <c r="H130" s="491"/>
      <c r="I130" s="491"/>
      <c r="J130" s="491"/>
      <c r="K130" s="491"/>
      <c r="L130" s="491"/>
      <c r="M130" s="491"/>
      <c r="N130" s="491"/>
      <c r="O130" s="491"/>
    </row>
    <row r="133" ht="30" customHeight="1">
      <c r="A133" s="15" t="e">
        <f>A5</f>
        <v>#REF!</v>
      </c>
    </row>
    <row r="134" ht="30" customHeight="1">
      <c r="I134" s="44" t="s">
        <v>551</v>
      </c>
    </row>
    <row r="135" spans="9:15" ht="30" customHeight="1">
      <c r="I135" s="44" t="s">
        <v>552</v>
      </c>
      <c r="O135" s="44" t="s">
        <v>574</v>
      </c>
    </row>
    <row r="138" ht="18" customHeight="1">
      <c r="B138" s="15" t="s">
        <v>554</v>
      </c>
    </row>
    <row r="141" spans="1:15" ht="18" customHeight="1">
      <c r="A141" s="376" t="s">
        <v>555</v>
      </c>
      <c r="B141" s="376"/>
      <c r="C141" s="376"/>
      <c r="D141" s="376"/>
      <c r="E141" s="376"/>
      <c r="F141" s="376"/>
      <c r="G141" s="376"/>
      <c r="H141" s="376"/>
      <c r="I141" s="376"/>
      <c r="J141" s="376"/>
      <c r="K141" s="376"/>
      <c r="L141" s="376"/>
      <c r="M141" s="376"/>
      <c r="N141" s="376"/>
      <c r="O141" s="376"/>
    </row>
    <row r="142" ht="30" customHeight="1">
      <c r="A142" s="15" t="s">
        <v>556</v>
      </c>
    </row>
    <row r="143" spans="2:15" ht="21" customHeight="1">
      <c r="B143" s="377" t="s">
        <v>557</v>
      </c>
      <c r="C143" s="378"/>
      <c r="D143" s="378"/>
      <c r="E143" s="378"/>
      <c r="F143" s="378"/>
      <c r="G143" s="379"/>
      <c r="H143" s="377" t="s">
        <v>558</v>
      </c>
      <c r="I143" s="379"/>
      <c r="J143" s="377" t="s">
        <v>559</v>
      </c>
      <c r="K143" s="378"/>
      <c r="L143" s="378"/>
      <c r="M143" s="378"/>
      <c r="N143" s="378"/>
      <c r="O143" s="379"/>
    </row>
    <row r="144" spans="2:15" ht="30" customHeight="1">
      <c r="B144" s="492" t="e">
        <f>#REF!</f>
        <v>#REF!</v>
      </c>
      <c r="C144" s="493"/>
      <c r="D144" s="493"/>
      <c r="E144" s="493"/>
      <c r="F144" s="493"/>
      <c r="G144" s="494"/>
      <c r="H144" s="380">
        <v>1</v>
      </c>
      <c r="I144" s="382"/>
      <c r="J144" s="498" t="e">
        <f>#REF!</f>
        <v>#REF!</v>
      </c>
      <c r="K144" s="499"/>
      <c r="L144" s="499"/>
      <c r="M144" s="499"/>
      <c r="N144" s="499"/>
      <c r="O144" s="500"/>
    </row>
    <row r="145" spans="2:15" ht="45" customHeight="1">
      <c r="B145" s="495"/>
      <c r="C145" s="496"/>
      <c r="D145" s="496"/>
      <c r="E145" s="496"/>
      <c r="F145" s="496"/>
      <c r="G145" s="497"/>
      <c r="H145" s="386"/>
      <c r="I145" s="388"/>
      <c r="J145" s="501" t="e">
        <f>#REF!</f>
        <v>#REF!</v>
      </c>
      <c r="K145" s="502"/>
      <c r="L145" s="502"/>
      <c r="M145" s="502"/>
      <c r="N145" s="502"/>
      <c r="O145" s="503"/>
    </row>
    <row r="147" ht="18" customHeight="1">
      <c r="A147" s="15" t="s">
        <v>560</v>
      </c>
    </row>
    <row r="148" spans="2:11" ht="18" customHeight="1">
      <c r="B148" s="395" t="e">
        <f>#REF!</f>
        <v>#REF!</v>
      </c>
      <c r="C148" s="373"/>
      <c r="D148" s="373"/>
      <c r="E148" s="373"/>
      <c r="F148" s="17" t="s">
        <v>561</v>
      </c>
      <c r="G148" s="395" t="e">
        <f>#REF!</f>
        <v>#REF!</v>
      </c>
      <c r="H148" s="395"/>
      <c r="I148" s="395"/>
      <c r="J148" s="395"/>
      <c r="K148" s="15" t="s">
        <v>562</v>
      </c>
    </row>
    <row r="150" ht="18" customHeight="1">
      <c r="A150" s="15" t="s">
        <v>563</v>
      </c>
    </row>
    <row r="151" ht="18" customHeight="1">
      <c r="B151" s="15" t="s">
        <v>564</v>
      </c>
    </row>
    <row r="152" ht="18" customHeight="1">
      <c r="B152" s="15" t="s">
        <v>565</v>
      </c>
    </row>
    <row r="153" ht="18" customHeight="1">
      <c r="B153" s="15" t="s">
        <v>566</v>
      </c>
    </row>
    <row r="154" ht="18" customHeight="1">
      <c r="B154" s="15" t="s">
        <v>567</v>
      </c>
    </row>
    <row r="155" ht="18" customHeight="1">
      <c r="B155" s="15" t="s">
        <v>568</v>
      </c>
    </row>
    <row r="156" ht="18" customHeight="1">
      <c r="B156" s="15" t="s">
        <v>569</v>
      </c>
    </row>
    <row r="157" ht="18" customHeight="1">
      <c r="B157" s="15" t="s">
        <v>573</v>
      </c>
    </row>
    <row r="159" spans="3:15" ht="18" customHeight="1">
      <c r="C159" s="282"/>
      <c r="D159" s="18"/>
      <c r="E159" s="18"/>
      <c r="F159" s="18"/>
      <c r="M159" s="504" t="s">
        <v>571</v>
      </c>
      <c r="N159" s="504"/>
      <c r="O159" s="504"/>
    </row>
    <row r="160" spans="3:15" ht="99" customHeight="1">
      <c r="C160" s="282"/>
      <c r="D160" s="234"/>
      <c r="E160" s="234"/>
      <c r="F160" s="234"/>
      <c r="M160" s="504"/>
      <c r="N160" s="504"/>
      <c r="O160" s="504"/>
    </row>
    <row r="161" ht="18" customHeight="1">
      <c r="O161" s="44" t="s">
        <v>549</v>
      </c>
    </row>
    <row r="162" spans="1:15" ht="39" customHeight="1">
      <c r="A162" s="491" t="s">
        <v>550</v>
      </c>
      <c r="B162" s="491"/>
      <c r="C162" s="491"/>
      <c r="D162" s="491"/>
      <c r="E162" s="491"/>
      <c r="F162" s="491"/>
      <c r="G162" s="491"/>
      <c r="H162" s="491"/>
      <c r="I162" s="491"/>
      <c r="J162" s="491"/>
      <c r="K162" s="491"/>
      <c r="L162" s="491"/>
      <c r="M162" s="491"/>
      <c r="N162" s="491"/>
      <c r="O162" s="491"/>
    </row>
    <row r="165" ht="30" customHeight="1">
      <c r="A165" s="15" t="e">
        <f>A5</f>
        <v>#REF!</v>
      </c>
    </row>
    <row r="166" ht="30" customHeight="1">
      <c r="I166" s="44" t="s">
        <v>551</v>
      </c>
    </row>
    <row r="167" spans="9:15" ht="30" customHeight="1">
      <c r="I167" s="44" t="s">
        <v>552</v>
      </c>
      <c r="O167" s="44" t="s">
        <v>574</v>
      </c>
    </row>
    <row r="170" ht="18" customHeight="1">
      <c r="B170" s="15" t="s">
        <v>554</v>
      </c>
    </row>
    <row r="173" spans="1:15" ht="18" customHeight="1">
      <c r="A173" s="376" t="s">
        <v>555</v>
      </c>
      <c r="B173" s="376"/>
      <c r="C173" s="376"/>
      <c r="D173" s="376"/>
      <c r="E173" s="376"/>
      <c r="F173" s="376"/>
      <c r="G173" s="376"/>
      <c r="H173" s="376"/>
      <c r="I173" s="376"/>
      <c r="J173" s="376"/>
      <c r="K173" s="376"/>
      <c r="L173" s="376"/>
      <c r="M173" s="376"/>
      <c r="N173" s="376"/>
      <c r="O173" s="376"/>
    </row>
    <row r="174" ht="30" customHeight="1">
      <c r="A174" s="15" t="s">
        <v>556</v>
      </c>
    </row>
    <row r="175" spans="2:15" ht="21" customHeight="1">
      <c r="B175" s="377" t="s">
        <v>557</v>
      </c>
      <c r="C175" s="378"/>
      <c r="D175" s="378"/>
      <c r="E175" s="378"/>
      <c r="F175" s="378"/>
      <c r="G175" s="379"/>
      <c r="H175" s="377" t="s">
        <v>558</v>
      </c>
      <c r="I175" s="379"/>
      <c r="J175" s="377" t="s">
        <v>559</v>
      </c>
      <c r="K175" s="378"/>
      <c r="L175" s="378"/>
      <c r="M175" s="378"/>
      <c r="N175" s="378"/>
      <c r="O175" s="379"/>
    </row>
    <row r="176" spans="2:15" ht="30" customHeight="1">
      <c r="B176" s="492" t="e">
        <f>#REF!</f>
        <v>#REF!</v>
      </c>
      <c r="C176" s="493"/>
      <c r="D176" s="493"/>
      <c r="E176" s="493"/>
      <c r="F176" s="493"/>
      <c r="G176" s="494"/>
      <c r="H176" s="380">
        <v>1</v>
      </c>
      <c r="I176" s="382"/>
      <c r="J176" s="498" t="e">
        <f>#REF!</f>
        <v>#REF!</v>
      </c>
      <c r="K176" s="499"/>
      <c r="L176" s="499"/>
      <c r="M176" s="499"/>
      <c r="N176" s="499"/>
      <c r="O176" s="500"/>
    </row>
    <row r="177" spans="2:15" ht="45" customHeight="1">
      <c r="B177" s="495"/>
      <c r="C177" s="496"/>
      <c r="D177" s="496"/>
      <c r="E177" s="496"/>
      <c r="F177" s="496"/>
      <c r="G177" s="497"/>
      <c r="H177" s="386"/>
      <c r="I177" s="388"/>
      <c r="J177" s="501" t="e">
        <f>#REF!</f>
        <v>#REF!</v>
      </c>
      <c r="K177" s="502"/>
      <c r="L177" s="502"/>
      <c r="M177" s="502"/>
      <c r="N177" s="502"/>
      <c r="O177" s="503"/>
    </row>
    <row r="179" ht="18" customHeight="1">
      <c r="A179" s="15" t="s">
        <v>560</v>
      </c>
    </row>
    <row r="180" spans="2:11" ht="18" customHeight="1">
      <c r="B180" s="395" t="e">
        <f>#REF!</f>
        <v>#REF!</v>
      </c>
      <c r="C180" s="373"/>
      <c r="D180" s="373"/>
      <c r="E180" s="373"/>
      <c r="F180" s="17" t="s">
        <v>561</v>
      </c>
      <c r="G180" s="395" t="e">
        <f>#REF!</f>
        <v>#REF!</v>
      </c>
      <c r="H180" s="395"/>
      <c r="I180" s="395"/>
      <c r="J180" s="395"/>
      <c r="K180" s="15" t="s">
        <v>562</v>
      </c>
    </row>
    <row r="182" ht="18" customHeight="1">
      <c r="A182" s="15" t="s">
        <v>563</v>
      </c>
    </row>
    <row r="183" ht="18" customHeight="1">
      <c r="B183" s="15" t="s">
        <v>564</v>
      </c>
    </row>
    <row r="184" ht="18" customHeight="1">
      <c r="B184" s="15" t="s">
        <v>565</v>
      </c>
    </row>
    <row r="185" ht="18" customHeight="1">
      <c r="B185" s="15" t="s">
        <v>566</v>
      </c>
    </row>
    <row r="186" ht="18" customHeight="1">
      <c r="B186" s="15" t="s">
        <v>567</v>
      </c>
    </row>
    <row r="187" ht="18" customHeight="1">
      <c r="B187" s="15" t="s">
        <v>568</v>
      </c>
    </row>
    <row r="188" ht="18" customHeight="1">
      <c r="B188" s="15" t="s">
        <v>569</v>
      </c>
    </row>
    <row r="189" ht="18" customHeight="1">
      <c r="B189" s="15" t="s">
        <v>573</v>
      </c>
    </row>
    <row r="191" spans="3:15" ht="18" customHeight="1">
      <c r="C191" s="282"/>
      <c r="D191" s="18"/>
      <c r="E191" s="18"/>
      <c r="F191" s="18"/>
      <c r="M191" s="504" t="s">
        <v>571</v>
      </c>
      <c r="N191" s="504"/>
      <c r="O191" s="504"/>
    </row>
    <row r="192" spans="3:15" ht="99" customHeight="1">
      <c r="C192" s="282"/>
      <c r="D192" s="234"/>
      <c r="E192" s="234"/>
      <c r="F192" s="234"/>
      <c r="M192" s="504"/>
      <c r="N192" s="504"/>
      <c r="O192" s="504"/>
    </row>
    <row r="193" ht="18" customHeight="1">
      <c r="O193" s="44" t="s">
        <v>549</v>
      </c>
    </row>
    <row r="194" spans="1:15" ht="39" customHeight="1">
      <c r="A194" s="491" t="s">
        <v>550</v>
      </c>
      <c r="B194" s="491"/>
      <c r="C194" s="491"/>
      <c r="D194" s="491"/>
      <c r="E194" s="491"/>
      <c r="F194" s="491"/>
      <c r="G194" s="491"/>
      <c r="H194" s="491"/>
      <c r="I194" s="491"/>
      <c r="J194" s="491"/>
      <c r="K194" s="491"/>
      <c r="L194" s="491"/>
      <c r="M194" s="491"/>
      <c r="N194" s="491"/>
      <c r="O194" s="491"/>
    </row>
    <row r="197" ht="30" customHeight="1">
      <c r="A197" s="15" t="e">
        <f>A5</f>
        <v>#REF!</v>
      </c>
    </row>
    <row r="198" ht="30" customHeight="1">
      <c r="I198" s="44" t="s">
        <v>551</v>
      </c>
    </row>
    <row r="199" spans="9:15" ht="30" customHeight="1">
      <c r="I199" s="44" t="s">
        <v>552</v>
      </c>
      <c r="O199" s="44" t="s">
        <v>574</v>
      </c>
    </row>
    <row r="202" ht="18" customHeight="1">
      <c r="B202" s="15" t="s">
        <v>554</v>
      </c>
    </row>
    <row r="205" spans="1:15" ht="18" customHeight="1">
      <c r="A205" s="376" t="s">
        <v>555</v>
      </c>
      <c r="B205" s="376"/>
      <c r="C205" s="376"/>
      <c r="D205" s="376"/>
      <c r="E205" s="376"/>
      <c r="F205" s="376"/>
      <c r="G205" s="376"/>
      <c r="H205" s="376"/>
      <c r="I205" s="376"/>
      <c r="J205" s="376"/>
      <c r="K205" s="376"/>
      <c r="L205" s="376"/>
      <c r="M205" s="376"/>
      <c r="N205" s="376"/>
      <c r="O205" s="376"/>
    </row>
    <row r="206" ht="30" customHeight="1">
      <c r="A206" s="15" t="s">
        <v>556</v>
      </c>
    </row>
    <row r="207" spans="2:15" ht="21" customHeight="1">
      <c r="B207" s="377" t="s">
        <v>557</v>
      </c>
      <c r="C207" s="378"/>
      <c r="D207" s="378"/>
      <c r="E207" s="378"/>
      <c r="F207" s="378"/>
      <c r="G207" s="379"/>
      <c r="H207" s="377" t="s">
        <v>558</v>
      </c>
      <c r="I207" s="379"/>
      <c r="J207" s="377" t="s">
        <v>559</v>
      </c>
      <c r="K207" s="378"/>
      <c r="L207" s="378"/>
      <c r="M207" s="378"/>
      <c r="N207" s="378"/>
      <c r="O207" s="379"/>
    </row>
    <row r="208" spans="2:15" ht="30" customHeight="1">
      <c r="B208" s="492" t="e">
        <f>#REF!</f>
        <v>#REF!</v>
      </c>
      <c r="C208" s="493"/>
      <c r="D208" s="493"/>
      <c r="E208" s="493"/>
      <c r="F208" s="493"/>
      <c r="G208" s="494"/>
      <c r="H208" s="380">
        <v>1</v>
      </c>
      <c r="I208" s="382"/>
      <c r="J208" s="498" t="e">
        <f>#REF!</f>
        <v>#REF!</v>
      </c>
      <c r="K208" s="499"/>
      <c r="L208" s="499"/>
      <c r="M208" s="499"/>
      <c r="N208" s="499"/>
      <c r="O208" s="500"/>
    </row>
    <row r="209" spans="2:15" ht="45" customHeight="1">
      <c r="B209" s="495"/>
      <c r="C209" s="496"/>
      <c r="D209" s="496"/>
      <c r="E209" s="496"/>
      <c r="F209" s="496"/>
      <c r="G209" s="497"/>
      <c r="H209" s="386"/>
      <c r="I209" s="388"/>
      <c r="J209" s="501" t="e">
        <f>#REF!</f>
        <v>#REF!</v>
      </c>
      <c r="K209" s="502"/>
      <c r="L209" s="502"/>
      <c r="M209" s="502"/>
      <c r="N209" s="502"/>
      <c r="O209" s="503"/>
    </row>
    <row r="211" ht="18" customHeight="1">
      <c r="A211" s="15" t="s">
        <v>560</v>
      </c>
    </row>
    <row r="212" spans="2:11" ht="18" customHeight="1">
      <c r="B212" s="395" t="e">
        <f>#REF!</f>
        <v>#REF!</v>
      </c>
      <c r="C212" s="373"/>
      <c r="D212" s="373"/>
      <c r="E212" s="373"/>
      <c r="F212" s="17" t="s">
        <v>561</v>
      </c>
      <c r="G212" s="395" t="e">
        <f>#REF!</f>
        <v>#REF!</v>
      </c>
      <c r="H212" s="395"/>
      <c r="I212" s="395"/>
      <c r="J212" s="395"/>
      <c r="K212" s="15" t="s">
        <v>562</v>
      </c>
    </row>
    <row r="214" ht="18" customHeight="1">
      <c r="A214" s="15" t="s">
        <v>563</v>
      </c>
    </row>
    <row r="215" ht="18" customHeight="1">
      <c r="B215" s="15" t="s">
        <v>564</v>
      </c>
    </row>
    <row r="216" ht="18" customHeight="1">
      <c r="B216" s="15" t="s">
        <v>565</v>
      </c>
    </row>
    <row r="217" ht="18" customHeight="1">
      <c r="B217" s="15" t="s">
        <v>566</v>
      </c>
    </row>
    <row r="218" ht="18" customHeight="1">
      <c r="B218" s="15" t="s">
        <v>567</v>
      </c>
    </row>
    <row r="219" ht="18" customHeight="1">
      <c r="B219" s="15" t="s">
        <v>568</v>
      </c>
    </row>
    <row r="220" ht="18" customHeight="1">
      <c r="B220" s="15" t="s">
        <v>569</v>
      </c>
    </row>
    <row r="221" ht="18" customHeight="1">
      <c r="B221" s="15" t="s">
        <v>573</v>
      </c>
    </row>
    <row r="223" spans="3:15" ht="18" customHeight="1">
      <c r="C223" s="282"/>
      <c r="D223" s="18"/>
      <c r="E223" s="18"/>
      <c r="F223" s="18"/>
      <c r="M223" s="504" t="s">
        <v>571</v>
      </c>
      <c r="N223" s="504"/>
      <c r="O223" s="504"/>
    </row>
    <row r="224" spans="3:15" ht="99" customHeight="1">
      <c r="C224" s="282"/>
      <c r="D224" s="234"/>
      <c r="E224" s="234"/>
      <c r="F224" s="234"/>
      <c r="M224" s="504"/>
      <c r="N224" s="504"/>
      <c r="O224" s="504"/>
    </row>
  </sheetData>
  <sheetProtection/>
  <mergeCells count="91">
    <mergeCell ref="B212:E212"/>
    <mergeCell ref="G212:J212"/>
    <mergeCell ref="M223:O223"/>
    <mergeCell ref="M224:O224"/>
    <mergeCell ref="B207:G207"/>
    <mergeCell ref="H207:I207"/>
    <mergeCell ref="J207:O207"/>
    <mergeCell ref="B208:G209"/>
    <mergeCell ref="H208:I209"/>
    <mergeCell ref="J208:O208"/>
    <mergeCell ref="J209:O209"/>
    <mergeCell ref="B180:E180"/>
    <mergeCell ref="G180:J180"/>
    <mergeCell ref="M191:O191"/>
    <mergeCell ref="M192:O192"/>
    <mergeCell ref="A194:O194"/>
    <mergeCell ref="A205:O205"/>
    <mergeCell ref="B175:G175"/>
    <mergeCell ref="H175:I175"/>
    <mergeCell ref="J175:O175"/>
    <mergeCell ref="B176:G177"/>
    <mergeCell ref="H176:I177"/>
    <mergeCell ref="J176:O176"/>
    <mergeCell ref="J177:O177"/>
    <mergeCell ref="B148:E148"/>
    <mergeCell ref="G148:J148"/>
    <mergeCell ref="M159:O159"/>
    <mergeCell ref="M160:O160"/>
    <mergeCell ref="A162:O162"/>
    <mergeCell ref="A173:O173"/>
    <mergeCell ref="B143:G143"/>
    <mergeCell ref="H143:I143"/>
    <mergeCell ref="J143:O143"/>
    <mergeCell ref="B144:G145"/>
    <mergeCell ref="H144:I145"/>
    <mergeCell ref="J144:O144"/>
    <mergeCell ref="J145:O145"/>
    <mergeCell ref="B116:E116"/>
    <mergeCell ref="G116:J116"/>
    <mergeCell ref="M127:O127"/>
    <mergeCell ref="M128:O128"/>
    <mergeCell ref="A130:O130"/>
    <mergeCell ref="A141:O141"/>
    <mergeCell ref="B111:G111"/>
    <mergeCell ref="H111:I111"/>
    <mergeCell ref="J111:O111"/>
    <mergeCell ref="B112:G113"/>
    <mergeCell ref="H112:I113"/>
    <mergeCell ref="J112:O112"/>
    <mergeCell ref="J113:O113"/>
    <mergeCell ref="B84:E84"/>
    <mergeCell ref="G84:J84"/>
    <mergeCell ref="M95:O95"/>
    <mergeCell ref="M96:O96"/>
    <mergeCell ref="A98:O98"/>
    <mergeCell ref="A109:O109"/>
    <mergeCell ref="B79:G79"/>
    <mergeCell ref="H79:I79"/>
    <mergeCell ref="J79:O79"/>
    <mergeCell ref="B80:G81"/>
    <mergeCell ref="H80:I81"/>
    <mergeCell ref="J80:O80"/>
    <mergeCell ref="J81:O81"/>
    <mergeCell ref="B52:E52"/>
    <mergeCell ref="G52:J52"/>
    <mergeCell ref="M63:O63"/>
    <mergeCell ref="M64:O64"/>
    <mergeCell ref="A66:O66"/>
    <mergeCell ref="A77:O77"/>
    <mergeCell ref="B47:G47"/>
    <mergeCell ref="H47:I47"/>
    <mergeCell ref="J47:O47"/>
    <mergeCell ref="B48:G49"/>
    <mergeCell ref="H48:I49"/>
    <mergeCell ref="J48:O48"/>
    <mergeCell ref="J49:O49"/>
    <mergeCell ref="B20:E20"/>
    <mergeCell ref="G20:J20"/>
    <mergeCell ref="M31:O31"/>
    <mergeCell ref="M32:O32"/>
    <mergeCell ref="A34:O34"/>
    <mergeCell ref="A45:O45"/>
    <mergeCell ref="A2:O2"/>
    <mergeCell ref="A13:O13"/>
    <mergeCell ref="B15:G15"/>
    <mergeCell ref="H15:I15"/>
    <mergeCell ref="J15:O15"/>
    <mergeCell ref="B16:G17"/>
    <mergeCell ref="H16:I17"/>
    <mergeCell ref="J16:O16"/>
    <mergeCell ref="J17:O17"/>
  </mergeCells>
  <printOptions/>
  <pageMargins left="0.984251968503937" right="0.5905511811023623" top="0.984251968503937" bottom="0.984251968503937"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AK69"/>
  <sheetViews>
    <sheetView showZeros="0" zoomScale="75" zoomScaleNormal="75" zoomScalePageLayoutView="0" workbookViewId="0" topLeftCell="A1">
      <selection activeCell="AE12" sqref="AE12:AG14"/>
    </sheetView>
  </sheetViews>
  <sheetFormatPr defaultColWidth="9" defaultRowHeight="14.25"/>
  <cols>
    <col min="1" max="11" width="3.69921875" style="155" customWidth="1"/>
    <col min="12" max="13" width="2.09765625" style="155" customWidth="1"/>
    <col min="14" max="15" width="3.69921875" style="155" customWidth="1"/>
    <col min="16" max="17" width="2.09765625" style="155" customWidth="1"/>
    <col min="18" max="28" width="3.69921875" style="155" customWidth="1"/>
    <col min="29" max="29" width="11.69921875" style="155" customWidth="1"/>
    <col min="30" max="30" width="10.69921875" style="155" customWidth="1"/>
    <col min="31" max="31" width="42.69921875" style="155" customWidth="1"/>
    <col min="32" max="32" width="25.69921875" style="155" customWidth="1"/>
    <col min="33" max="33" width="8.69921875" style="155" customWidth="1"/>
    <col min="34" max="16384" width="9" style="155" customWidth="1"/>
  </cols>
  <sheetData>
    <row r="1" spans="1:33" ht="14.25" customHeight="1">
      <c r="A1" s="548" t="e">
        <f>#REF!</f>
        <v>#REF!</v>
      </c>
      <c r="B1" s="549"/>
      <c r="C1" s="549"/>
      <c r="D1" s="549"/>
      <c r="E1" s="549"/>
      <c r="F1" s="549"/>
      <c r="G1" s="507" t="s">
        <v>296</v>
      </c>
      <c r="H1" s="508"/>
      <c r="L1" s="604" t="s">
        <v>49</v>
      </c>
      <c r="M1" s="504"/>
      <c r="N1" s="504"/>
      <c r="O1" s="504"/>
      <c r="P1" s="504" t="s">
        <v>327</v>
      </c>
      <c r="Q1" s="504"/>
      <c r="R1" s="504"/>
      <c r="S1" s="504"/>
      <c r="T1" s="504" t="s">
        <v>332</v>
      </c>
      <c r="U1" s="504"/>
      <c r="V1" s="504"/>
      <c r="W1" s="504" t="s">
        <v>333</v>
      </c>
      <c r="X1" s="504"/>
      <c r="Y1" s="504"/>
      <c r="Z1" s="504"/>
      <c r="AA1" s="504"/>
      <c r="AB1" s="504"/>
      <c r="AC1" s="154"/>
      <c r="AD1" s="154" t="s">
        <v>298</v>
      </c>
      <c r="AE1" s="156"/>
      <c r="AF1" s="156"/>
      <c r="AG1" s="156"/>
    </row>
    <row r="2" spans="1:33" ht="18" customHeight="1">
      <c r="A2" s="550"/>
      <c r="B2" s="545"/>
      <c r="C2" s="545"/>
      <c r="D2" s="545"/>
      <c r="E2" s="545"/>
      <c r="F2" s="545"/>
      <c r="G2" s="510"/>
      <c r="H2" s="511"/>
      <c r="I2" s="154"/>
      <c r="J2" s="156"/>
      <c r="K2" s="157"/>
      <c r="L2" s="504"/>
      <c r="M2" s="504"/>
      <c r="N2" s="504"/>
      <c r="O2" s="504"/>
      <c r="P2" s="504"/>
      <c r="Q2" s="504"/>
      <c r="R2" s="504"/>
      <c r="S2" s="504"/>
      <c r="T2" s="504"/>
      <c r="U2" s="504"/>
      <c r="V2" s="504"/>
      <c r="W2" s="504"/>
      <c r="X2" s="504"/>
      <c r="Y2" s="504"/>
      <c r="Z2" s="504"/>
      <c r="AA2" s="504"/>
      <c r="AB2" s="504"/>
      <c r="AC2" s="154"/>
      <c r="AD2" s="154"/>
      <c r="AE2" s="154"/>
      <c r="AF2" s="182" t="e">
        <f>#REF!</f>
        <v>#REF!</v>
      </c>
      <c r="AG2" s="154"/>
    </row>
    <row r="3" spans="1:33" ht="11.25" customHeight="1">
      <c r="A3" s="544" t="s">
        <v>50</v>
      </c>
      <c r="B3" s="545"/>
      <c r="C3" s="545"/>
      <c r="D3" s="545"/>
      <c r="E3" s="545"/>
      <c r="F3" s="545"/>
      <c r="G3" s="510" t="s">
        <v>299</v>
      </c>
      <c r="H3" s="511"/>
      <c r="I3" s="154"/>
      <c r="J3" s="156"/>
      <c r="K3" s="156"/>
      <c r="L3" s="553"/>
      <c r="M3" s="553"/>
      <c r="N3" s="553"/>
      <c r="O3" s="553"/>
      <c r="P3" s="553"/>
      <c r="Q3" s="553"/>
      <c r="R3" s="553"/>
      <c r="S3" s="553"/>
      <c r="T3" s="553"/>
      <c r="U3" s="553"/>
      <c r="V3" s="553"/>
      <c r="W3" s="535"/>
      <c r="X3" s="536"/>
      <c r="Y3" s="536"/>
      <c r="Z3" s="536"/>
      <c r="AA3" s="536"/>
      <c r="AB3" s="537"/>
      <c r="AC3" s="154"/>
      <c r="AD3" s="154"/>
      <c r="AE3" s="154"/>
      <c r="AF3" s="154"/>
      <c r="AG3" s="154"/>
    </row>
    <row r="4" spans="1:33" ht="18" customHeight="1">
      <c r="A4" s="546"/>
      <c r="B4" s="547"/>
      <c r="C4" s="547"/>
      <c r="D4" s="547"/>
      <c r="E4" s="547"/>
      <c r="F4" s="547"/>
      <c r="G4" s="513"/>
      <c r="H4" s="514"/>
      <c r="I4" s="154"/>
      <c r="J4" s="156"/>
      <c r="K4" s="156"/>
      <c r="L4" s="554"/>
      <c r="M4" s="554"/>
      <c r="N4" s="554"/>
      <c r="O4" s="554"/>
      <c r="P4" s="554"/>
      <c r="Q4" s="554"/>
      <c r="R4" s="554"/>
      <c r="S4" s="554"/>
      <c r="T4" s="554"/>
      <c r="U4" s="554"/>
      <c r="V4" s="554"/>
      <c r="W4" s="538"/>
      <c r="X4" s="539"/>
      <c r="Y4" s="539"/>
      <c r="Z4" s="539"/>
      <c r="AA4" s="539"/>
      <c r="AB4" s="540"/>
      <c r="AC4" s="154"/>
      <c r="AD4" s="551" t="s">
        <v>397</v>
      </c>
      <c r="AE4" s="520" t="e">
        <f>#REF!</f>
        <v>#REF!</v>
      </c>
      <c r="AF4" s="521"/>
      <c r="AG4" s="522"/>
    </row>
    <row r="5" spans="9:33" ht="6" customHeight="1">
      <c r="I5" s="154"/>
      <c r="J5" s="156"/>
      <c r="K5" s="156"/>
      <c r="L5" s="554"/>
      <c r="M5" s="554"/>
      <c r="N5" s="554"/>
      <c r="O5" s="554"/>
      <c r="P5" s="554"/>
      <c r="Q5" s="554"/>
      <c r="R5" s="554"/>
      <c r="S5" s="554"/>
      <c r="T5" s="554"/>
      <c r="U5" s="554"/>
      <c r="V5" s="554"/>
      <c r="W5" s="538"/>
      <c r="X5" s="539"/>
      <c r="Y5" s="539"/>
      <c r="Z5" s="539"/>
      <c r="AA5" s="539"/>
      <c r="AB5" s="540"/>
      <c r="AC5" s="154"/>
      <c r="AD5" s="518"/>
      <c r="AE5" s="523"/>
      <c r="AF5" s="524"/>
      <c r="AG5" s="525"/>
    </row>
    <row r="6" spans="1:33" ht="6" customHeight="1">
      <c r="A6" s="46"/>
      <c r="B6" s="46"/>
      <c r="C6" s="46"/>
      <c r="D6" s="46"/>
      <c r="E6" s="46"/>
      <c r="F6" s="46"/>
      <c r="G6" s="45"/>
      <c r="H6" s="45"/>
      <c r="I6" s="154"/>
      <c r="J6" s="156"/>
      <c r="K6" s="156"/>
      <c r="L6" s="554"/>
      <c r="M6" s="554"/>
      <c r="N6" s="554"/>
      <c r="O6" s="554"/>
      <c r="P6" s="554"/>
      <c r="Q6" s="554"/>
      <c r="R6" s="554"/>
      <c r="S6" s="554"/>
      <c r="T6" s="554"/>
      <c r="U6" s="554"/>
      <c r="V6" s="554"/>
      <c r="W6" s="538"/>
      <c r="X6" s="539"/>
      <c r="Y6" s="539"/>
      <c r="Z6" s="539"/>
      <c r="AA6" s="539"/>
      <c r="AB6" s="540"/>
      <c r="AC6" s="154"/>
      <c r="AD6" s="552"/>
      <c r="AE6" s="526"/>
      <c r="AF6" s="527"/>
      <c r="AG6" s="528"/>
    </row>
    <row r="7" spans="1:33" ht="12" customHeight="1">
      <c r="A7" s="154"/>
      <c r="B7" s="154"/>
      <c r="C7" s="154"/>
      <c r="D7" s="154"/>
      <c r="E7" s="154"/>
      <c r="F7" s="154"/>
      <c r="L7" s="555"/>
      <c r="M7" s="555"/>
      <c r="N7" s="555"/>
      <c r="O7" s="555"/>
      <c r="P7" s="555"/>
      <c r="Q7" s="555"/>
      <c r="R7" s="555"/>
      <c r="S7" s="555"/>
      <c r="T7" s="555"/>
      <c r="U7" s="555"/>
      <c r="V7" s="555"/>
      <c r="W7" s="541"/>
      <c r="X7" s="542"/>
      <c r="Y7" s="542"/>
      <c r="Z7" s="542"/>
      <c r="AA7" s="542"/>
      <c r="AB7" s="543"/>
      <c r="AC7" s="154"/>
      <c r="AD7" s="517" t="s">
        <v>69</v>
      </c>
      <c r="AE7" s="529" t="e">
        <f>IF(#REF!=0,"",CONCATENATE(#REF!,"   建設工事共同企業体"))</f>
        <v>#REF!</v>
      </c>
      <c r="AF7" s="530"/>
      <c r="AG7" s="531"/>
    </row>
    <row r="8" spans="1:33" ht="12" customHeight="1">
      <c r="A8" s="154"/>
      <c r="B8" s="154"/>
      <c r="C8" s="154"/>
      <c r="D8" s="154"/>
      <c r="E8" s="154"/>
      <c r="F8" s="154"/>
      <c r="T8" s="154"/>
      <c r="U8" s="154"/>
      <c r="V8" s="154"/>
      <c r="W8" s="154"/>
      <c r="X8" s="154"/>
      <c r="Y8" s="154"/>
      <c r="Z8" s="154"/>
      <c r="AA8" s="154"/>
      <c r="AB8" s="154"/>
      <c r="AC8" s="154"/>
      <c r="AD8" s="552"/>
      <c r="AE8" s="526"/>
      <c r="AF8" s="527"/>
      <c r="AG8" s="528"/>
    </row>
    <row r="9" spans="1:33" ht="6" customHeight="1">
      <c r="A9" s="154"/>
      <c r="B9" s="154"/>
      <c r="C9" s="154"/>
      <c r="D9" s="154"/>
      <c r="E9" s="154"/>
      <c r="F9" s="154"/>
      <c r="G9" s="154"/>
      <c r="H9" s="154"/>
      <c r="I9" s="154"/>
      <c r="J9" s="154"/>
      <c r="K9" s="154"/>
      <c r="L9" s="154"/>
      <c r="M9" s="154"/>
      <c r="N9" s="154"/>
      <c r="O9" s="154"/>
      <c r="P9" s="154"/>
      <c r="Q9" s="154"/>
      <c r="R9" s="154"/>
      <c r="S9" s="154"/>
      <c r="T9" s="154"/>
      <c r="U9" s="154"/>
      <c r="V9" s="154"/>
      <c r="W9" s="154"/>
      <c r="X9" s="154"/>
      <c r="Y9" s="154"/>
      <c r="Z9" s="154"/>
      <c r="AA9" s="154"/>
      <c r="AB9" s="154"/>
      <c r="AC9" s="154"/>
      <c r="AD9" s="517" t="s">
        <v>68</v>
      </c>
      <c r="AE9" s="529"/>
      <c r="AF9" s="530"/>
      <c r="AG9" s="531"/>
    </row>
    <row r="10" spans="1:33" ht="6" customHeight="1">
      <c r="A10" s="505" t="e">
        <f>#REF!</f>
        <v>#REF!</v>
      </c>
      <c r="B10" s="505"/>
      <c r="C10" s="505"/>
      <c r="D10" s="505"/>
      <c r="E10" s="515" t="s">
        <v>300</v>
      </c>
      <c r="F10" s="516" t="s">
        <v>301</v>
      </c>
      <c r="G10" s="505"/>
      <c r="H10" s="505"/>
      <c r="I10" s="505" t="s">
        <v>302</v>
      </c>
      <c r="J10" s="505"/>
      <c r="K10" s="505"/>
      <c r="L10" s="154"/>
      <c r="M10" s="505" t="s">
        <v>303</v>
      </c>
      <c r="N10" s="505"/>
      <c r="O10" s="505"/>
      <c r="P10" s="505"/>
      <c r="Q10" s="506" t="e">
        <f>CONCATENATE(#REF!,"   ",#REF!)</f>
        <v>#REF!</v>
      </c>
      <c r="R10" s="507"/>
      <c r="S10" s="507"/>
      <c r="T10" s="507"/>
      <c r="U10" s="507"/>
      <c r="V10" s="507"/>
      <c r="W10" s="507"/>
      <c r="X10" s="507"/>
      <c r="Y10" s="507"/>
      <c r="Z10" s="507"/>
      <c r="AA10" s="507"/>
      <c r="AB10" s="508"/>
      <c r="AC10" s="154"/>
      <c r="AD10" s="518"/>
      <c r="AE10" s="523"/>
      <c r="AF10" s="524"/>
      <c r="AG10" s="525"/>
    </row>
    <row r="11" spans="1:33" ht="12" customHeight="1">
      <c r="A11" s="505"/>
      <c r="B11" s="505"/>
      <c r="C11" s="505"/>
      <c r="D11" s="505"/>
      <c r="E11" s="515"/>
      <c r="F11" s="516"/>
      <c r="G11" s="505"/>
      <c r="H11" s="505"/>
      <c r="I11" s="505"/>
      <c r="J11" s="505"/>
      <c r="K11" s="505"/>
      <c r="L11" s="154"/>
      <c r="M11" s="505"/>
      <c r="N11" s="505"/>
      <c r="O11" s="505"/>
      <c r="P11" s="505"/>
      <c r="Q11" s="509"/>
      <c r="R11" s="510"/>
      <c r="S11" s="510"/>
      <c r="T11" s="510"/>
      <c r="U11" s="510"/>
      <c r="V11" s="510"/>
      <c r="W11" s="510"/>
      <c r="X11" s="510"/>
      <c r="Y11" s="510"/>
      <c r="Z11" s="510"/>
      <c r="AA11" s="510"/>
      <c r="AB11" s="511"/>
      <c r="AC11" s="154"/>
      <c r="AD11" s="519"/>
      <c r="AE11" s="532"/>
      <c r="AF11" s="533"/>
      <c r="AG11" s="534"/>
    </row>
    <row r="12" spans="1:33" ht="12" customHeight="1">
      <c r="A12" s="505" t="s">
        <v>304</v>
      </c>
      <c r="B12" s="505"/>
      <c r="C12" s="505"/>
      <c r="D12" s="505"/>
      <c r="E12" s="515" t="s">
        <v>300</v>
      </c>
      <c r="F12" s="516" t="s">
        <v>305</v>
      </c>
      <c r="G12" s="505"/>
      <c r="H12" s="505"/>
      <c r="I12" s="505" t="s">
        <v>306</v>
      </c>
      <c r="J12" s="505"/>
      <c r="K12" s="505"/>
      <c r="L12" s="154"/>
      <c r="M12" s="505"/>
      <c r="N12" s="505"/>
      <c r="O12" s="505"/>
      <c r="P12" s="505"/>
      <c r="Q12" s="509"/>
      <c r="R12" s="510"/>
      <c r="S12" s="510"/>
      <c r="T12" s="510"/>
      <c r="U12" s="510"/>
      <c r="V12" s="510"/>
      <c r="W12" s="510"/>
      <c r="X12" s="510"/>
      <c r="Y12" s="510"/>
      <c r="Z12" s="510"/>
      <c r="AA12" s="510"/>
      <c r="AB12" s="511"/>
      <c r="AC12" s="154"/>
      <c r="AD12" s="551" t="s">
        <v>397</v>
      </c>
      <c r="AE12" s="520" t="e">
        <f>#REF!</f>
        <v>#REF!</v>
      </c>
      <c r="AF12" s="521"/>
      <c r="AG12" s="522"/>
    </row>
    <row r="13" spans="1:33" ht="6" customHeight="1">
      <c r="A13" s="505"/>
      <c r="B13" s="505"/>
      <c r="C13" s="505"/>
      <c r="D13" s="505"/>
      <c r="E13" s="515"/>
      <c r="F13" s="516"/>
      <c r="G13" s="505"/>
      <c r="H13" s="505"/>
      <c r="I13" s="505"/>
      <c r="J13" s="505"/>
      <c r="K13" s="505"/>
      <c r="L13" s="154"/>
      <c r="M13" s="505"/>
      <c r="N13" s="505"/>
      <c r="O13" s="505"/>
      <c r="P13" s="505"/>
      <c r="Q13" s="512"/>
      <c r="R13" s="513"/>
      <c r="S13" s="513"/>
      <c r="T13" s="513"/>
      <c r="U13" s="513"/>
      <c r="V13" s="513"/>
      <c r="W13" s="513"/>
      <c r="X13" s="513"/>
      <c r="Y13" s="513"/>
      <c r="Z13" s="513"/>
      <c r="AA13" s="513"/>
      <c r="AB13" s="514"/>
      <c r="AC13" s="154"/>
      <c r="AD13" s="518"/>
      <c r="AE13" s="523"/>
      <c r="AF13" s="524"/>
      <c r="AG13" s="525"/>
    </row>
    <row r="14" spans="1:33" ht="6" customHeight="1">
      <c r="A14" s="505" t="s">
        <v>307</v>
      </c>
      <c r="B14" s="505"/>
      <c r="C14" s="505"/>
      <c r="D14" s="506" t="e">
        <f>#REF!</f>
        <v>#REF!</v>
      </c>
      <c r="E14" s="507"/>
      <c r="F14" s="507"/>
      <c r="G14" s="507"/>
      <c r="H14" s="507"/>
      <c r="I14" s="507"/>
      <c r="J14" s="507"/>
      <c r="K14" s="508"/>
      <c r="L14" s="154"/>
      <c r="M14" s="505" t="s">
        <v>308</v>
      </c>
      <c r="N14" s="505"/>
      <c r="O14" s="505"/>
      <c r="P14" s="505"/>
      <c r="Q14" s="561" t="e">
        <f>#REF!</f>
        <v>#REF!</v>
      </c>
      <c r="R14" s="562"/>
      <c r="S14" s="562"/>
      <c r="T14" s="562"/>
      <c r="U14" s="562"/>
      <c r="V14" s="562"/>
      <c r="W14" s="562"/>
      <c r="X14" s="562"/>
      <c r="Y14" s="562"/>
      <c r="Z14" s="562"/>
      <c r="AA14" s="562"/>
      <c r="AB14" s="563"/>
      <c r="AC14" s="154"/>
      <c r="AD14" s="552"/>
      <c r="AE14" s="526"/>
      <c r="AF14" s="527"/>
      <c r="AG14" s="528"/>
    </row>
    <row r="15" spans="1:33" ht="12" customHeight="1">
      <c r="A15" s="505"/>
      <c r="B15" s="505"/>
      <c r="C15" s="505"/>
      <c r="D15" s="509"/>
      <c r="E15" s="510"/>
      <c r="F15" s="510"/>
      <c r="G15" s="510"/>
      <c r="H15" s="510"/>
      <c r="I15" s="510"/>
      <c r="J15" s="510"/>
      <c r="K15" s="511"/>
      <c r="L15" s="154"/>
      <c r="M15" s="505"/>
      <c r="N15" s="505"/>
      <c r="O15" s="505"/>
      <c r="P15" s="505"/>
      <c r="Q15" s="564"/>
      <c r="R15" s="565"/>
      <c r="S15" s="565"/>
      <c r="T15" s="565"/>
      <c r="U15" s="565"/>
      <c r="V15" s="565"/>
      <c r="W15" s="565"/>
      <c r="X15" s="565"/>
      <c r="Y15" s="565"/>
      <c r="Z15" s="565"/>
      <c r="AA15" s="565"/>
      <c r="AB15" s="566"/>
      <c r="AC15" s="154"/>
      <c r="AD15" s="517" t="s">
        <v>69</v>
      </c>
      <c r="AE15" s="529" t="e">
        <f>IF(#REF!=0,"",CONCATENATE(#REF!,"   建設工事共同企業体"))</f>
        <v>#REF!</v>
      </c>
      <c r="AF15" s="530"/>
      <c r="AG15" s="531"/>
    </row>
    <row r="16" spans="1:33" ht="12" customHeight="1">
      <c r="A16" s="505"/>
      <c r="B16" s="505"/>
      <c r="C16" s="505"/>
      <c r="D16" s="509"/>
      <c r="E16" s="510"/>
      <c r="F16" s="510"/>
      <c r="G16" s="510"/>
      <c r="H16" s="510"/>
      <c r="I16" s="510"/>
      <c r="J16" s="510"/>
      <c r="K16" s="511"/>
      <c r="L16" s="154"/>
      <c r="M16" s="505"/>
      <c r="N16" s="505"/>
      <c r="O16" s="505"/>
      <c r="P16" s="505"/>
      <c r="Q16" s="564"/>
      <c r="R16" s="565"/>
      <c r="S16" s="565"/>
      <c r="T16" s="565"/>
      <c r="U16" s="565"/>
      <c r="V16" s="565"/>
      <c r="W16" s="565"/>
      <c r="X16" s="565"/>
      <c r="Y16" s="565"/>
      <c r="Z16" s="565"/>
      <c r="AA16" s="565"/>
      <c r="AB16" s="566"/>
      <c r="AC16" s="154"/>
      <c r="AD16" s="552"/>
      <c r="AE16" s="526"/>
      <c r="AF16" s="527"/>
      <c r="AG16" s="528"/>
    </row>
    <row r="17" spans="1:33" ht="6" customHeight="1">
      <c r="A17" s="551"/>
      <c r="B17" s="551"/>
      <c r="C17" s="551"/>
      <c r="D17" s="512"/>
      <c r="E17" s="513"/>
      <c r="F17" s="513"/>
      <c r="G17" s="513"/>
      <c r="H17" s="513"/>
      <c r="I17" s="513"/>
      <c r="J17" s="513"/>
      <c r="K17" s="514"/>
      <c r="L17" s="154"/>
      <c r="M17" s="505"/>
      <c r="N17" s="505"/>
      <c r="O17" s="505"/>
      <c r="P17" s="505"/>
      <c r="Q17" s="567"/>
      <c r="R17" s="568"/>
      <c r="S17" s="568"/>
      <c r="T17" s="568"/>
      <c r="U17" s="568"/>
      <c r="V17" s="568"/>
      <c r="W17" s="568"/>
      <c r="X17" s="568"/>
      <c r="Y17" s="568"/>
      <c r="Z17" s="568"/>
      <c r="AA17" s="568"/>
      <c r="AB17" s="569"/>
      <c r="AC17" s="154"/>
      <c r="AD17" s="517" t="s">
        <v>68</v>
      </c>
      <c r="AE17" s="529"/>
      <c r="AF17" s="530"/>
      <c r="AG17" s="531"/>
    </row>
    <row r="18" spans="1:33" ht="6" customHeight="1">
      <c r="A18" s="558" t="s">
        <v>309</v>
      </c>
      <c r="B18" s="559"/>
      <c r="C18" s="559"/>
      <c r="D18" s="559"/>
      <c r="E18" s="559"/>
      <c r="G18" s="588" t="e">
        <f>#REF!</f>
        <v>#REF!</v>
      </c>
      <c r="H18" s="588"/>
      <c r="I18" s="588"/>
      <c r="J18" s="588"/>
      <c r="K18" s="588"/>
      <c r="L18" s="588"/>
      <c r="M18" s="588"/>
      <c r="O18" s="549" t="e">
        <f>#REF!</f>
        <v>#REF!</v>
      </c>
      <c r="P18" s="549"/>
      <c r="Q18" s="549"/>
      <c r="R18" s="549"/>
      <c r="S18" s="549"/>
      <c r="T18" s="549"/>
      <c r="AA18" s="158"/>
      <c r="AB18" s="159"/>
      <c r="AC18" s="154"/>
      <c r="AD18" s="518"/>
      <c r="AE18" s="523"/>
      <c r="AF18" s="524"/>
      <c r="AG18" s="525"/>
    </row>
    <row r="19" spans="1:33" ht="12" customHeight="1">
      <c r="A19" s="560"/>
      <c r="B19" s="424"/>
      <c r="C19" s="424"/>
      <c r="D19" s="424"/>
      <c r="E19" s="424"/>
      <c r="G19" s="589"/>
      <c r="H19" s="589"/>
      <c r="I19" s="589"/>
      <c r="J19" s="589"/>
      <c r="K19" s="589"/>
      <c r="L19" s="589"/>
      <c r="M19" s="589"/>
      <c r="O19" s="545"/>
      <c r="P19" s="545"/>
      <c r="Q19" s="545"/>
      <c r="R19" s="545"/>
      <c r="S19" s="545"/>
      <c r="T19" s="545"/>
      <c r="AA19" s="160"/>
      <c r="AB19" s="161"/>
      <c r="AC19" s="154"/>
      <c r="AD19" s="519"/>
      <c r="AE19" s="532"/>
      <c r="AF19" s="533"/>
      <c r="AG19" s="534"/>
    </row>
    <row r="20" spans="1:33" ht="12" customHeight="1">
      <c r="A20" s="570" t="s">
        <v>310</v>
      </c>
      <c r="B20" s="424"/>
      <c r="C20" s="424"/>
      <c r="D20" s="424"/>
      <c r="E20" s="424"/>
      <c r="G20" s="556" t="e">
        <f>#REF!</f>
        <v>#REF!</v>
      </c>
      <c r="H20" s="556"/>
      <c r="I20" s="556"/>
      <c r="J20" s="556"/>
      <c r="K20" s="556"/>
      <c r="L20" s="168"/>
      <c r="M20" s="168"/>
      <c r="N20" s="168"/>
      <c r="O20" s="168"/>
      <c r="P20" s="168"/>
      <c r="Q20" s="46"/>
      <c r="V20" s="46"/>
      <c r="W20" s="46"/>
      <c r="X20" s="46"/>
      <c r="Y20" s="46"/>
      <c r="Z20" s="46"/>
      <c r="AA20" s="46"/>
      <c r="AB20" s="147"/>
      <c r="AC20" s="154"/>
      <c r="AD20" s="551" t="s">
        <v>397</v>
      </c>
      <c r="AE20" s="520" t="e">
        <f>#REF!</f>
        <v>#REF!</v>
      </c>
      <c r="AF20" s="521"/>
      <c r="AG20" s="522"/>
    </row>
    <row r="21" spans="1:33" ht="6" customHeight="1">
      <c r="A21" s="571"/>
      <c r="B21" s="572"/>
      <c r="C21" s="572"/>
      <c r="D21" s="572"/>
      <c r="E21" s="572"/>
      <c r="G21" s="557"/>
      <c r="H21" s="557"/>
      <c r="I21" s="557"/>
      <c r="J21" s="557"/>
      <c r="K21" s="557"/>
      <c r="L21" s="169"/>
      <c r="M21" s="169"/>
      <c r="N21" s="169"/>
      <c r="O21" s="169"/>
      <c r="P21" s="169"/>
      <c r="Q21" s="148"/>
      <c r="V21" s="148"/>
      <c r="W21" s="148"/>
      <c r="X21" s="148"/>
      <c r="Y21" s="148"/>
      <c r="Z21" s="148"/>
      <c r="AA21" s="148"/>
      <c r="AB21" s="149"/>
      <c r="AC21" s="154"/>
      <c r="AD21" s="518"/>
      <c r="AE21" s="523"/>
      <c r="AF21" s="524"/>
      <c r="AG21" s="525"/>
    </row>
    <row r="22" spans="1:33" ht="6" customHeight="1">
      <c r="A22" s="582" t="s">
        <v>311</v>
      </c>
      <c r="B22" s="583"/>
      <c r="C22" s="583"/>
      <c r="D22" s="583"/>
      <c r="E22" s="583"/>
      <c r="F22" s="583"/>
      <c r="G22" s="583"/>
      <c r="H22" s="583"/>
      <c r="I22" s="583"/>
      <c r="J22" s="583"/>
      <c r="K22" s="583"/>
      <c r="L22" s="583"/>
      <c r="M22" s="583"/>
      <c r="N22" s="583"/>
      <c r="O22" s="583"/>
      <c r="P22" s="583"/>
      <c r="Q22" s="583"/>
      <c r="R22" s="583"/>
      <c r="S22" s="583"/>
      <c r="T22" s="583"/>
      <c r="U22" s="583"/>
      <c r="V22" s="583"/>
      <c r="W22" s="583"/>
      <c r="X22" s="583"/>
      <c r="Y22" s="583"/>
      <c r="Z22" s="583"/>
      <c r="AA22" s="583"/>
      <c r="AB22" s="584"/>
      <c r="AC22" s="154"/>
      <c r="AD22" s="552"/>
      <c r="AE22" s="526"/>
      <c r="AF22" s="527"/>
      <c r="AG22" s="528"/>
    </row>
    <row r="23" spans="1:33" ht="12" customHeight="1">
      <c r="A23" s="585"/>
      <c r="B23" s="586"/>
      <c r="C23" s="586"/>
      <c r="D23" s="586"/>
      <c r="E23" s="586"/>
      <c r="F23" s="586"/>
      <c r="G23" s="586"/>
      <c r="H23" s="586"/>
      <c r="I23" s="586"/>
      <c r="J23" s="586"/>
      <c r="K23" s="586"/>
      <c r="L23" s="586"/>
      <c r="M23" s="586"/>
      <c r="N23" s="586"/>
      <c r="O23" s="586"/>
      <c r="P23" s="586"/>
      <c r="Q23" s="586"/>
      <c r="R23" s="586"/>
      <c r="S23" s="586"/>
      <c r="T23" s="586"/>
      <c r="U23" s="586"/>
      <c r="V23" s="586"/>
      <c r="W23" s="586"/>
      <c r="X23" s="586"/>
      <c r="Y23" s="586"/>
      <c r="Z23" s="586"/>
      <c r="AA23" s="586"/>
      <c r="AB23" s="587"/>
      <c r="AC23" s="154"/>
      <c r="AD23" s="517" t="s">
        <v>69</v>
      </c>
      <c r="AE23" s="529" t="e">
        <f>IF(#REF!=0,"",CONCATENATE(#REF!,"   建設工事共同企業体"))</f>
        <v>#REF!</v>
      </c>
      <c r="AF23" s="530"/>
      <c r="AG23" s="531"/>
    </row>
    <row r="24" spans="1:33" ht="12" customHeight="1">
      <c r="A24" s="506" t="s">
        <v>312</v>
      </c>
      <c r="B24" s="507"/>
      <c r="C24" s="507"/>
      <c r="D24" s="507"/>
      <c r="E24" s="507"/>
      <c r="F24" s="507"/>
      <c r="G24" s="507"/>
      <c r="H24" s="507"/>
      <c r="I24" s="507"/>
      <c r="J24" s="508"/>
      <c r="K24" s="573" t="s">
        <v>466</v>
      </c>
      <c r="L24" s="574"/>
      <c r="M24" s="574"/>
      <c r="N24" s="574"/>
      <c r="O24" s="574"/>
      <c r="P24" s="574"/>
      <c r="Q24" s="574"/>
      <c r="R24" s="574"/>
      <c r="S24" s="574"/>
      <c r="T24" s="574"/>
      <c r="U24" s="574"/>
      <c r="V24" s="574"/>
      <c r="W24" s="574"/>
      <c r="X24" s="574"/>
      <c r="Y24" s="574"/>
      <c r="Z24" s="574"/>
      <c r="AA24" s="574"/>
      <c r="AB24" s="575"/>
      <c r="AC24" s="154"/>
      <c r="AD24" s="552"/>
      <c r="AE24" s="526"/>
      <c r="AF24" s="527"/>
      <c r="AG24" s="528"/>
    </row>
    <row r="25" spans="1:33" ht="6" customHeight="1">
      <c r="A25" s="509"/>
      <c r="B25" s="510"/>
      <c r="C25" s="510"/>
      <c r="D25" s="510"/>
      <c r="E25" s="510"/>
      <c r="F25" s="510"/>
      <c r="G25" s="510"/>
      <c r="H25" s="510"/>
      <c r="I25" s="510"/>
      <c r="J25" s="511"/>
      <c r="K25" s="576"/>
      <c r="L25" s="577"/>
      <c r="M25" s="577"/>
      <c r="N25" s="577"/>
      <c r="O25" s="577"/>
      <c r="P25" s="577"/>
      <c r="Q25" s="577"/>
      <c r="R25" s="577"/>
      <c r="S25" s="577"/>
      <c r="T25" s="577"/>
      <c r="U25" s="577"/>
      <c r="V25" s="577"/>
      <c r="W25" s="577"/>
      <c r="X25" s="577"/>
      <c r="Y25" s="577"/>
      <c r="Z25" s="577"/>
      <c r="AA25" s="577"/>
      <c r="AB25" s="578"/>
      <c r="AC25" s="154"/>
      <c r="AD25" s="517" t="s">
        <v>68</v>
      </c>
      <c r="AE25" s="529"/>
      <c r="AF25" s="530"/>
      <c r="AG25" s="531"/>
    </row>
    <row r="26" spans="1:33" ht="6" customHeight="1">
      <c r="A26" s="509"/>
      <c r="B26" s="510"/>
      <c r="C26" s="510"/>
      <c r="D26" s="510"/>
      <c r="E26" s="510"/>
      <c r="F26" s="510"/>
      <c r="G26" s="510"/>
      <c r="H26" s="510"/>
      <c r="I26" s="510"/>
      <c r="J26" s="511"/>
      <c r="K26" s="576"/>
      <c r="L26" s="577"/>
      <c r="M26" s="577"/>
      <c r="N26" s="577"/>
      <c r="O26" s="577"/>
      <c r="P26" s="577"/>
      <c r="Q26" s="577"/>
      <c r="R26" s="577"/>
      <c r="S26" s="577"/>
      <c r="T26" s="577"/>
      <c r="U26" s="577"/>
      <c r="V26" s="577"/>
      <c r="W26" s="577"/>
      <c r="X26" s="577"/>
      <c r="Y26" s="577"/>
      <c r="Z26" s="577"/>
      <c r="AA26" s="577"/>
      <c r="AB26" s="578"/>
      <c r="AC26" s="154"/>
      <c r="AD26" s="518"/>
      <c r="AE26" s="523"/>
      <c r="AF26" s="524"/>
      <c r="AG26" s="525"/>
    </row>
    <row r="27" spans="1:33" ht="12" customHeight="1">
      <c r="A27" s="509"/>
      <c r="B27" s="510"/>
      <c r="C27" s="510"/>
      <c r="D27" s="510"/>
      <c r="E27" s="510"/>
      <c r="F27" s="510"/>
      <c r="G27" s="510"/>
      <c r="H27" s="510"/>
      <c r="I27" s="510"/>
      <c r="J27" s="511"/>
      <c r="K27" s="576"/>
      <c r="L27" s="577"/>
      <c r="M27" s="577"/>
      <c r="N27" s="577"/>
      <c r="O27" s="577"/>
      <c r="P27" s="577"/>
      <c r="Q27" s="577"/>
      <c r="R27" s="577"/>
      <c r="S27" s="577"/>
      <c r="T27" s="577"/>
      <c r="U27" s="577"/>
      <c r="V27" s="577"/>
      <c r="W27" s="577"/>
      <c r="X27" s="577"/>
      <c r="Y27" s="577"/>
      <c r="Z27" s="577"/>
      <c r="AA27" s="577"/>
      <c r="AB27" s="578"/>
      <c r="AC27" s="154"/>
      <c r="AD27" s="519"/>
      <c r="AE27" s="532"/>
      <c r="AF27" s="533"/>
      <c r="AG27" s="534"/>
    </row>
    <row r="28" spans="1:33" ht="12" customHeight="1">
      <c r="A28" s="509"/>
      <c r="B28" s="510"/>
      <c r="C28" s="510"/>
      <c r="D28" s="510"/>
      <c r="E28" s="510"/>
      <c r="F28" s="510"/>
      <c r="G28" s="510"/>
      <c r="H28" s="510"/>
      <c r="I28" s="510"/>
      <c r="J28" s="511"/>
      <c r="K28" s="576"/>
      <c r="L28" s="577"/>
      <c r="M28" s="577"/>
      <c r="N28" s="577"/>
      <c r="O28" s="577"/>
      <c r="P28" s="577"/>
      <c r="Q28" s="577"/>
      <c r="R28" s="577"/>
      <c r="S28" s="577"/>
      <c r="T28" s="577"/>
      <c r="U28" s="577"/>
      <c r="V28" s="577"/>
      <c r="W28" s="577"/>
      <c r="X28" s="577"/>
      <c r="Y28" s="577"/>
      <c r="Z28" s="577"/>
      <c r="AA28" s="577"/>
      <c r="AB28" s="578"/>
      <c r="AC28" s="154"/>
      <c r="AD28" s="551" t="s">
        <v>397</v>
      </c>
      <c r="AE28" s="520" t="e">
        <f>#REF!</f>
        <v>#REF!</v>
      </c>
      <c r="AF28" s="521"/>
      <c r="AG28" s="522"/>
    </row>
    <row r="29" spans="1:33" ht="6" customHeight="1">
      <c r="A29" s="512"/>
      <c r="B29" s="513"/>
      <c r="C29" s="513"/>
      <c r="D29" s="513"/>
      <c r="E29" s="513"/>
      <c r="F29" s="513"/>
      <c r="G29" s="513"/>
      <c r="H29" s="513"/>
      <c r="I29" s="513"/>
      <c r="J29" s="514"/>
      <c r="K29" s="579"/>
      <c r="L29" s="580"/>
      <c r="M29" s="580"/>
      <c r="N29" s="580"/>
      <c r="O29" s="580"/>
      <c r="P29" s="580"/>
      <c r="Q29" s="580"/>
      <c r="R29" s="580"/>
      <c r="S29" s="580"/>
      <c r="T29" s="580"/>
      <c r="U29" s="580"/>
      <c r="V29" s="580"/>
      <c r="W29" s="580"/>
      <c r="X29" s="580"/>
      <c r="Y29" s="580"/>
      <c r="Z29" s="580"/>
      <c r="AA29" s="580"/>
      <c r="AB29" s="581"/>
      <c r="AC29" s="154"/>
      <c r="AD29" s="518"/>
      <c r="AE29" s="523"/>
      <c r="AF29" s="524"/>
      <c r="AG29" s="525"/>
    </row>
    <row r="30" spans="1:33" ht="6" customHeight="1">
      <c r="A30" s="506" t="s">
        <v>313</v>
      </c>
      <c r="B30" s="507"/>
      <c r="C30" s="507"/>
      <c r="D30" s="507"/>
      <c r="E30" s="507"/>
      <c r="F30" s="507"/>
      <c r="G30" s="507"/>
      <c r="H30" s="507"/>
      <c r="I30" s="507"/>
      <c r="J30" s="508"/>
      <c r="K30" s="573" t="s">
        <v>467</v>
      </c>
      <c r="L30" s="574"/>
      <c r="M30" s="574"/>
      <c r="N30" s="574"/>
      <c r="O30" s="574"/>
      <c r="P30" s="574"/>
      <c r="Q30" s="574"/>
      <c r="R30" s="574"/>
      <c r="S30" s="574"/>
      <c r="T30" s="574"/>
      <c r="U30" s="574"/>
      <c r="V30" s="574"/>
      <c r="W30" s="574"/>
      <c r="X30" s="574"/>
      <c r="Y30" s="574"/>
      <c r="Z30" s="574"/>
      <c r="AA30" s="574"/>
      <c r="AB30" s="575"/>
      <c r="AC30" s="162"/>
      <c r="AD30" s="552"/>
      <c r="AE30" s="526"/>
      <c r="AF30" s="527"/>
      <c r="AG30" s="528"/>
    </row>
    <row r="31" spans="1:33" ht="6" customHeight="1">
      <c r="A31" s="509"/>
      <c r="B31" s="510"/>
      <c r="C31" s="510"/>
      <c r="D31" s="510"/>
      <c r="E31" s="510"/>
      <c r="F31" s="510"/>
      <c r="G31" s="510"/>
      <c r="H31" s="510"/>
      <c r="I31" s="510"/>
      <c r="J31" s="511"/>
      <c r="K31" s="576"/>
      <c r="L31" s="577"/>
      <c r="M31" s="577"/>
      <c r="N31" s="577"/>
      <c r="O31" s="577"/>
      <c r="P31" s="577"/>
      <c r="Q31" s="577"/>
      <c r="R31" s="577"/>
      <c r="S31" s="577"/>
      <c r="T31" s="577"/>
      <c r="U31" s="577"/>
      <c r="V31" s="577"/>
      <c r="W31" s="577"/>
      <c r="X31" s="577"/>
      <c r="Y31" s="577"/>
      <c r="Z31" s="577"/>
      <c r="AA31" s="577"/>
      <c r="AB31" s="578"/>
      <c r="AC31" s="156"/>
      <c r="AD31" s="517" t="s">
        <v>69</v>
      </c>
      <c r="AE31" s="529" t="e">
        <f>IF(#REF!=0,"",CONCATENATE(#REF!,"   建設工事共同企業体"))</f>
        <v>#REF!</v>
      </c>
      <c r="AF31" s="530"/>
      <c r="AG31" s="531"/>
    </row>
    <row r="32" spans="1:33" ht="6" customHeight="1">
      <c r="A32" s="509"/>
      <c r="B32" s="510"/>
      <c r="C32" s="510"/>
      <c r="D32" s="510"/>
      <c r="E32" s="510"/>
      <c r="F32" s="510"/>
      <c r="G32" s="510"/>
      <c r="H32" s="510"/>
      <c r="I32" s="510"/>
      <c r="J32" s="511"/>
      <c r="K32" s="576"/>
      <c r="L32" s="577"/>
      <c r="M32" s="577"/>
      <c r="N32" s="577"/>
      <c r="O32" s="577"/>
      <c r="P32" s="577"/>
      <c r="Q32" s="577"/>
      <c r="R32" s="577"/>
      <c r="S32" s="577"/>
      <c r="T32" s="577"/>
      <c r="U32" s="577"/>
      <c r="V32" s="577"/>
      <c r="W32" s="577"/>
      <c r="X32" s="577"/>
      <c r="Y32" s="577"/>
      <c r="Z32" s="577"/>
      <c r="AA32" s="577"/>
      <c r="AB32" s="578"/>
      <c r="AC32" s="156"/>
      <c r="AD32" s="518"/>
      <c r="AE32" s="523"/>
      <c r="AF32" s="524"/>
      <c r="AG32" s="525"/>
    </row>
    <row r="33" spans="1:33" ht="11.25" customHeight="1">
      <c r="A33" s="509"/>
      <c r="B33" s="510"/>
      <c r="C33" s="510"/>
      <c r="D33" s="510"/>
      <c r="E33" s="510"/>
      <c r="F33" s="510"/>
      <c r="G33" s="510"/>
      <c r="H33" s="510"/>
      <c r="I33" s="510"/>
      <c r="J33" s="511"/>
      <c r="K33" s="576"/>
      <c r="L33" s="577"/>
      <c r="M33" s="577"/>
      <c r="N33" s="577"/>
      <c r="O33" s="577"/>
      <c r="P33" s="577"/>
      <c r="Q33" s="577"/>
      <c r="R33" s="577"/>
      <c r="S33" s="577"/>
      <c r="T33" s="577"/>
      <c r="U33" s="577"/>
      <c r="V33" s="577"/>
      <c r="W33" s="577"/>
      <c r="X33" s="577"/>
      <c r="Y33" s="577"/>
      <c r="Z33" s="577"/>
      <c r="AA33" s="577"/>
      <c r="AB33" s="578"/>
      <c r="AC33" s="156"/>
      <c r="AD33" s="552"/>
      <c r="AE33" s="526"/>
      <c r="AF33" s="527"/>
      <c r="AG33" s="528"/>
    </row>
    <row r="34" spans="1:33" ht="6" customHeight="1">
      <c r="A34" s="509"/>
      <c r="B34" s="510"/>
      <c r="C34" s="510"/>
      <c r="D34" s="510"/>
      <c r="E34" s="510"/>
      <c r="F34" s="510"/>
      <c r="G34" s="510"/>
      <c r="H34" s="510"/>
      <c r="I34" s="510"/>
      <c r="J34" s="511"/>
      <c r="K34" s="576"/>
      <c r="L34" s="577"/>
      <c r="M34" s="577"/>
      <c r="N34" s="577"/>
      <c r="O34" s="577"/>
      <c r="P34" s="577"/>
      <c r="Q34" s="577"/>
      <c r="R34" s="577"/>
      <c r="S34" s="577"/>
      <c r="T34" s="577"/>
      <c r="U34" s="577"/>
      <c r="V34" s="577"/>
      <c r="W34" s="577"/>
      <c r="X34" s="577"/>
      <c r="Y34" s="577"/>
      <c r="Z34" s="577"/>
      <c r="AA34" s="577"/>
      <c r="AB34" s="578"/>
      <c r="AC34" s="154"/>
      <c r="AD34" s="517" t="s">
        <v>68</v>
      </c>
      <c r="AE34" s="529"/>
      <c r="AF34" s="530"/>
      <c r="AG34" s="531"/>
    </row>
    <row r="35" spans="1:33" ht="12" customHeight="1">
      <c r="A35" s="509"/>
      <c r="B35" s="510"/>
      <c r="C35" s="510"/>
      <c r="D35" s="510"/>
      <c r="E35" s="510"/>
      <c r="F35" s="510"/>
      <c r="G35" s="510"/>
      <c r="H35" s="510"/>
      <c r="I35" s="510"/>
      <c r="J35" s="511"/>
      <c r="K35" s="576"/>
      <c r="L35" s="577"/>
      <c r="M35" s="577"/>
      <c r="N35" s="577"/>
      <c r="O35" s="577"/>
      <c r="P35" s="577"/>
      <c r="Q35" s="577"/>
      <c r="R35" s="577"/>
      <c r="S35" s="577"/>
      <c r="T35" s="577"/>
      <c r="U35" s="577"/>
      <c r="V35" s="577"/>
      <c r="W35" s="577"/>
      <c r="X35" s="577"/>
      <c r="Y35" s="577"/>
      <c r="Z35" s="577"/>
      <c r="AA35" s="577"/>
      <c r="AB35" s="578"/>
      <c r="AC35" s="154"/>
      <c r="AD35" s="518"/>
      <c r="AE35" s="523"/>
      <c r="AF35" s="524"/>
      <c r="AG35" s="525"/>
    </row>
    <row r="36" spans="1:33" ht="6" customHeight="1">
      <c r="A36" s="512"/>
      <c r="B36" s="513"/>
      <c r="C36" s="513"/>
      <c r="D36" s="513"/>
      <c r="E36" s="513"/>
      <c r="F36" s="513"/>
      <c r="G36" s="513"/>
      <c r="H36" s="513"/>
      <c r="I36" s="513"/>
      <c r="J36" s="514"/>
      <c r="K36" s="579"/>
      <c r="L36" s="580"/>
      <c r="M36" s="580"/>
      <c r="N36" s="580"/>
      <c r="O36" s="580"/>
      <c r="P36" s="580"/>
      <c r="Q36" s="580"/>
      <c r="R36" s="580"/>
      <c r="S36" s="580"/>
      <c r="T36" s="580"/>
      <c r="U36" s="580"/>
      <c r="V36" s="580"/>
      <c r="W36" s="580"/>
      <c r="X36" s="580"/>
      <c r="Y36" s="580"/>
      <c r="Z36" s="580"/>
      <c r="AA36" s="580"/>
      <c r="AB36" s="581"/>
      <c r="AC36" s="154"/>
      <c r="AD36" s="519"/>
      <c r="AE36" s="532"/>
      <c r="AF36" s="533"/>
      <c r="AG36" s="534"/>
    </row>
    <row r="37" spans="1:33" ht="12" customHeight="1">
      <c r="A37" s="594" t="s">
        <v>314</v>
      </c>
      <c r="B37" s="594"/>
      <c r="C37" s="594"/>
      <c r="D37" s="594"/>
      <c r="E37" s="594"/>
      <c r="F37" s="594"/>
      <c r="G37" s="594"/>
      <c r="H37" s="594"/>
      <c r="I37" s="594"/>
      <c r="J37" s="594"/>
      <c r="K37" s="573" t="s">
        <v>467</v>
      </c>
      <c r="L37" s="574"/>
      <c r="M37" s="574"/>
      <c r="N37" s="574"/>
      <c r="O37" s="574"/>
      <c r="P37" s="574"/>
      <c r="Q37" s="574"/>
      <c r="R37" s="574"/>
      <c r="S37" s="574"/>
      <c r="T37" s="574"/>
      <c r="U37" s="574"/>
      <c r="V37" s="574"/>
      <c r="W37" s="574"/>
      <c r="X37" s="574"/>
      <c r="Y37" s="574"/>
      <c r="Z37" s="574"/>
      <c r="AA37" s="574"/>
      <c r="AB37" s="575"/>
      <c r="AC37" s="154"/>
      <c r="AD37" s="551" t="s">
        <v>397</v>
      </c>
      <c r="AE37" s="520" t="e">
        <f>#REF!</f>
        <v>#REF!</v>
      </c>
      <c r="AF37" s="521"/>
      <c r="AG37" s="522"/>
    </row>
    <row r="38" spans="1:33" ht="6" customHeight="1">
      <c r="A38" s="594"/>
      <c r="B38" s="594"/>
      <c r="C38" s="594"/>
      <c r="D38" s="594"/>
      <c r="E38" s="594"/>
      <c r="F38" s="594"/>
      <c r="G38" s="594"/>
      <c r="H38" s="594"/>
      <c r="I38" s="594"/>
      <c r="J38" s="594"/>
      <c r="K38" s="576"/>
      <c r="L38" s="577"/>
      <c r="M38" s="577"/>
      <c r="N38" s="577"/>
      <c r="O38" s="577"/>
      <c r="P38" s="577"/>
      <c r="Q38" s="577"/>
      <c r="R38" s="577"/>
      <c r="S38" s="577"/>
      <c r="T38" s="577"/>
      <c r="U38" s="577"/>
      <c r="V38" s="577"/>
      <c r="W38" s="577"/>
      <c r="X38" s="577"/>
      <c r="Y38" s="577"/>
      <c r="Z38" s="577"/>
      <c r="AA38" s="577"/>
      <c r="AB38" s="578"/>
      <c r="AC38" s="154"/>
      <c r="AD38" s="518"/>
      <c r="AE38" s="523"/>
      <c r="AF38" s="524"/>
      <c r="AG38" s="525"/>
    </row>
    <row r="39" spans="1:33" ht="6" customHeight="1">
      <c r="A39" s="594"/>
      <c r="B39" s="594"/>
      <c r="C39" s="594"/>
      <c r="D39" s="594"/>
      <c r="E39" s="594"/>
      <c r="F39" s="594"/>
      <c r="G39" s="594"/>
      <c r="H39" s="594"/>
      <c r="I39" s="594"/>
      <c r="J39" s="594"/>
      <c r="K39" s="576"/>
      <c r="L39" s="577"/>
      <c r="M39" s="577"/>
      <c r="N39" s="577"/>
      <c r="O39" s="577"/>
      <c r="P39" s="577"/>
      <c r="Q39" s="577"/>
      <c r="R39" s="577"/>
      <c r="S39" s="577"/>
      <c r="T39" s="577"/>
      <c r="U39" s="577"/>
      <c r="V39" s="577"/>
      <c r="W39" s="577"/>
      <c r="X39" s="577"/>
      <c r="Y39" s="577"/>
      <c r="Z39" s="577"/>
      <c r="AA39" s="577"/>
      <c r="AB39" s="578"/>
      <c r="AC39" s="154"/>
      <c r="AD39" s="552"/>
      <c r="AE39" s="526"/>
      <c r="AF39" s="527"/>
      <c r="AG39" s="528"/>
    </row>
    <row r="40" spans="1:33" ht="12" customHeight="1">
      <c r="A40" s="594"/>
      <c r="B40" s="594"/>
      <c r="C40" s="594"/>
      <c r="D40" s="594"/>
      <c r="E40" s="594"/>
      <c r="F40" s="594"/>
      <c r="G40" s="594"/>
      <c r="H40" s="594"/>
      <c r="I40" s="594"/>
      <c r="J40" s="594"/>
      <c r="K40" s="576"/>
      <c r="L40" s="577"/>
      <c r="M40" s="577"/>
      <c r="N40" s="577"/>
      <c r="O40" s="577"/>
      <c r="P40" s="577"/>
      <c r="Q40" s="577"/>
      <c r="R40" s="577"/>
      <c r="S40" s="577"/>
      <c r="T40" s="577"/>
      <c r="U40" s="577"/>
      <c r="V40" s="577"/>
      <c r="W40" s="577"/>
      <c r="X40" s="577"/>
      <c r="Y40" s="577"/>
      <c r="Z40" s="577"/>
      <c r="AA40" s="577"/>
      <c r="AB40" s="578"/>
      <c r="AC40" s="154"/>
      <c r="AD40" s="517" t="s">
        <v>69</v>
      </c>
      <c r="AE40" s="529" t="e">
        <f>IF(#REF!=0,"",CONCATENATE(#REF!,"   建設工事共同企業体"))</f>
        <v>#REF!</v>
      </c>
      <c r="AF40" s="530"/>
      <c r="AG40" s="531"/>
    </row>
    <row r="41" spans="1:33" ht="12" customHeight="1">
      <c r="A41" s="594"/>
      <c r="B41" s="594"/>
      <c r="C41" s="594"/>
      <c r="D41" s="594"/>
      <c r="E41" s="594"/>
      <c r="F41" s="594"/>
      <c r="G41" s="594"/>
      <c r="H41" s="594"/>
      <c r="I41" s="594"/>
      <c r="J41" s="594"/>
      <c r="K41" s="576"/>
      <c r="L41" s="577"/>
      <c r="M41" s="577"/>
      <c r="N41" s="577"/>
      <c r="O41" s="577"/>
      <c r="P41" s="577"/>
      <c r="Q41" s="577"/>
      <c r="R41" s="577"/>
      <c r="S41" s="577"/>
      <c r="T41" s="577"/>
      <c r="U41" s="577"/>
      <c r="V41" s="577"/>
      <c r="W41" s="577"/>
      <c r="X41" s="577"/>
      <c r="Y41" s="577"/>
      <c r="Z41" s="577"/>
      <c r="AA41" s="577"/>
      <c r="AB41" s="578"/>
      <c r="AC41" s="154"/>
      <c r="AD41" s="552"/>
      <c r="AE41" s="526"/>
      <c r="AF41" s="527"/>
      <c r="AG41" s="528"/>
    </row>
    <row r="42" spans="1:33" ht="6" customHeight="1">
      <c r="A42" s="594"/>
      <c r="B42" s="594"/>
      <c r="C42" s="594"/>
      <c r="D42" s="594"/>
      <c r="E42" s="594"/>
      <c r="F42" s="594"/>
      <c r="G42" s="594"/>
      <c r="H42" s="594"/>
      <c r="I42" s="594"/>
      <c r="J42" s="594"/>
      <c r="K42" s="579"/>
      <c r="L42" s="580"/>
      <c r="M42" s="580"/>
      <c r="N42" s="580"/>
      <c r="O42" s="580"/>
      <c r="P42" s="580"/>
      <c r="Q42" s="580"/>
      <c r="R42" s="580"/>
      <c r="S42" s="580"/>
      <c r="T42" s="580"/>
      <c r="U42" s="580"/>
      <c r="V42" s="580"/>
      <c r="W42" s="580"/>
      <c r="X42" s="580"/>
      <c r="Y42" s="580"/>
      <c r="Z42" s="580"/>
      <c r="AA42" s="580"/>
      <c r="AB42" s="581"/>
      <c r="AC42" s="154"/>
      <c r="AD42" s="517" t="s">
        <v>68</v>
      </c>
      <c r="AE42" s="529"/>
      <c r="AF42" s="530"/>
      <c r="AG42" s="531"/>
    </row>
    <row r="43" spans="1:33" ht="12" customHeight="1">
      <c r="A43" s="594" t="s">
        <v>315</v>
      </c>
      <c r="B43" s="594"/>
      <c r="C43" s="594"/>
      <c r="D43" s="594"/>
      <c r="E43" s="594"/>
      <c r="F43" s="594"/>
      <c r="G43" s="594"/>
      <c r="H43" s="594"/>
      <c r="I43" s="594"/>
      <c r="J43" s="594"/>
      <c r="K43" s="573" t="s">
        <v>467</v>
      </c>
      <c r="L43" s="574"/>
      <c r="M43" s="574"/>
      <c r="N43" s="574"/>
      <c r="O43" s="574"/>
      <c r="P43" s="574"/>
      <c r="Q43" s="574"/>
      <c r="R43" s="574"/>
      <c r="S43" s="574"/>
      <c r="T43" s="574"/>
      <c r="U43" s="574"/>
      <c r="V43" s="574"/>
      <c r="W43" s="574"/>
      <c r="X43" s="574"/>
      <c r="Y43" s="574"/>
      <c r="Z43" s="574"/>
      <c r="AA43" s="574"/>
      <c r="AB43" s="575"/>
      <c r="AC43" s="154"/>
      <c r="AD43" s="518"/>
      <c r="AE43" s="523"/>
      <c r="AF43" s="524"/>
      <c r="AG43" s="525"/>
    </row>
    <row r="44" spans="1:33" ht="6" customHeight="1">
      <c r="A44" s="594"/>
      <c r="B44" s="594"/>
      <c r="C44" s="594"/>
      <c r="D44" s="594"/>
      <c r="E44" s="594"/>
      <c r="F44" s="594"/>
      <c r="G44" s="594"/>
      <c r="H44" s="594"/>
      <c r="I44" s="594"/>
      <c r="J44" s="594"/>
      <c r="K44" s="576"/>
      <c r="L44" s="577"/>
      <c r="M44" s="577"/>
      <c r="N44" s="577"/>
      <c r="O44" s="577"/>
      <c r="P44" s="577"/>
      <c r="Q44" s="577"/>
      <c r="R44" s="577"/>
      <c r="S44" s="577"/>
      <c r="T44" s="577"/>
      <c r="U44" s="577"/>
      <c r="V44" s="577"/>
      <c r="W44" s="577"/>
      <c r="X44" s="577"/>
      <c r="Y44" s="577"/>
      <c r="Z44" s="577"/>
      <c r="AA44" s="577"/>
      <c r="AB44" s="578"/>
      <c r="AC44" s="154"/>
      <c r="AD44" s="519"/>
      <c r="AE44" s="532"/>
      <c r="AF44" s="533"/>
      <c r="AG44" s="534"/>
    </row>
    <row r="45" spans="1:33" ht="12" customHeight="1">
      <c r="A45" s="594"/>
      <c r="B45" s="594"/>
      <c r="C45" s="594"/>
      <c r="D45" s="594"/>
      <c r="E45" s="594"/>
      <c r="F45" s="594"/>
      <c r="G45" s="594"/>
      <c r="H45" s="594"/>
      <c r="I45" s="594"/>
      <c r="J45" s="594"/>
      <c r="K45" s="576"/>
      <c r="L45" s="577"/>
      <c r="M45" s="577"/>
      <c r="N45" s="577"/>
      <c r="O45" s="577"/>
      <c r="P45" s="577"/>
      <c r="Q45" s="577"/>
      <c r="R45" s="577"/>
      <c r="S45" s="577"/>
      <c r="T45" s="577"/>
      <c r="U45" s="577"/>
      <c r="V45" s="577"/>
      <c r="W45" s="577"/>
      <c r="X45" s="577"/>
      <c r="Y45" s="577"/>
      <c r="Z45" s="577"/>
      <c r="AA45" s="577"/>
      <c r="AB45" s="578"/>
      <c r="AC45" s="154"/>
      <c r="AD45" s="551" t="s">
        <v>397</v>
      </c>
      <c r="AE45" s="520" t="e">
        <f>#REF!</f>
        <v>#REF!</v>
      </c>
      <c r="AF45" s="521"/>
      <c r="AG45" s="522"/>
    </row>
    <row r="46" spans="1:33" ht="6" customHeight="1">
      <c r="A46" s="594"/>
      <c r="B46" s="594"/>
      <c r="C46" s="594"/>
      <c r="D46" s="594"/>
      <c r="E46" s="594"/>
      <c r="F46" s="594"/>
      <c r="G46" s="594"/>
      <c r="H46" s="594"/>
      <c r="I46" s="594"/>
      <c r="J46" s="594"/>
      <c r="K46" s="576"/>
      <c r="L46" s="577"/>
      <c r="M46" s="577"/>
      <c r="N46" s="577"/>
      <c r="O46" s="577"/>
      <c r="P46" s="577"/>
      <c r="Q46" s="577"/>
      <c r="R46" s="577"/>
      <c r="S46" s="577"/>
      <c r="T46" s="577"/>
      <c r="U46" s="577"/>
      <c r="V46" s="577"/>
      <c r="W46" s="577"/>
      <c r="X46" s="577"/>
      <c r="Y46" s="577"/>
      <c r="Z46" s="577"/>
      <c r="AA46" s="577"/>
      <c r="AB46" s="578"/>
      <c r="AC46" s="154"/>
      <c r="AD46" s="518"/>
      <c r="AE46" s="523"/>
      <c r="AF46" s="524"/>
      <c r="AG46" s="525"/>
    </row>
    <row r="47" spans="1:33" ht="6" customHeight="1">
      <c r="A47" s="594"/>
      <c r="B47" s="594"/>
      <c r="C47" s="594"/>
      <c r="D47" s="594"/>
      <c r="E47" s="594"/>
      <c r="F47" s="594"/>
      <c r="G47" s="594"/>
      <c r="H47" s="594"/>
      <c r="I47" s="594"/>
      <c r="J47" s="594"/>
      <c r="K47" s="576"/>
      <c r="L47" s="577"/>
      <c r="M47" s="577"/>
      <c r="N47" s="577"/>
      <c r="O47" s="577"/>
      <c r="P47" s="577"/>
      <c r="Q47" s="577"/>
      <c r="R47" s="577"/>
      <c r="S47" s="577"/>
      <c r="T47" s="577"/>
      <c r="U47" s="577"/>
      <c r="V47" s="577"/>
      <c r="W47" s="577"/>
      <c r="X47" s="577"/>
      <c r="Y47" s="577"/>
      <c r="Z47" s="577"/>
      <c r="AA47" s="577"/>
      <c r="AB47" s="578"/>
      <c r="AC47" s="154"/>
      <c r="AD47" s="552"/>
      <c r="AE47" s="526"/>
      <c r="AF47" s="527"/>
      <c r="AG47" s="528"/>
    </row>
    <row r="48" spans="1:33" ht="12" customHeight="1">
      <c r="A48" s="594"/>
      <c r="B48" s="594"/>
      <c r="C48" s="594"/>
      <c r="D48" s="594"/>
      <c r="E48" s="594"/>
      <c r="F48" s="594"/>
      <c r="G48" s="594"/>
      <c r="H48" s="594"/>
      <c r="I48" s="594"/>
      <c r="J48" s="594"/>
      <c r="K48" s="579"/>
      <c r="L48" s="580"/>
      <c r="M48" s="580"/>
      <c r="N48" s="580"/>
      <c r="O48" s="580"/>
      <c r="P48" s="580"/>
      <c r="Q48" s="580"/>
      <c r="R48" s="580"/>
      <c r="S48" s="580"/>
      <c r="T48" s="580"/>
      <c r="U48" s="580"/>
      <c r="V48" s="580"/>
      <c r="W48" s="580"/>
      <c r="X48" s="580"/>
      <c r="Y48" s="580"/>
      <c r="Z48" s="580"/>
      <c r="AA48" s="580"/>
      <c r="AB48" s="581"/>
      <c r="AC48" s="154"/>
      <c r="AD48" s="517" t="s">
        <v>69</v>
      </c>
      <c r="AE48" s="529" t="e">
        <f>IF(#REF!=0,"",CONCATENATE(#REF!,"   建設工事共同企業体"))</f>
        <v>#REF!</v>
      </c>
      <c r="AF48" s="530"/>
      <c r="AG48" s="531"/>
    </row>
    <row r="49" spans="1:33" ht="12" customHeight="1">
      <c r="A49" s="594" t="s">
        <v>316</v>
      </c>
      <c r="B49" s="594"/>
      <c r="C49" s="594"/>
      <c r="D49" s="594"/>
      <c r="E49" s="594"/>
      <c r="F49" s="594"/>
      <c r="G49" s="594"/>
      <c r="H49" s="594"/>
      <c r="I49" s="594"/>
      <c r="J49" s="594"/>
      <c r="K49" s="573" t="s">
        <v>467</v>
      </c>
      <c r="L49" s="574"/>
      <c r="M49" s="574"/>
      <c r="N49" s="574"/>
      <c r="O49" s="574"/>
      <c r="P49" s="574"/>
      <c r="Q49" s="574"/>
      <c r="R49" s="574"/>
      <c r="S49" s="574"/>
      <c r="T49" s="574"/>
      <c r="U49" s="574"/>
      <c r="V49" s="574"/>
      <c r="W49" s="574"/>
      <c r="X49" s="574"/>
      <c r="Y49" s="574"/>
      <c r="Z49" s="574"/>
      <c r="AA49" s="574"/>
      <c r="AB49" s="575"/>
      <c r="AC49" s="154"/>
      <c r="AD49" s="552"/>
      <c r="AE49" s="526"/>
      <c r="AF49" s="527"/>
      <c r="AG49" s="528"/>
    </row>
    <row r="50" spans="1:33" ht="6" customHeight="1">
      <c r="A50" s="594"/>
      <c r="B50" s="594"/>
      <c r="C50" s="594"/>
      <c r="D50" s="594"/>
      <c r="E50" s="594"/>
      <c r="F50" s="594"/>
      <c r="G50" s="594"/>
      <c r="H50" s="594"/>
      <c r="I50" s="594"/>
      <c r="J50" s="594"/>
      <c r="K50" s="576"/>
      <c r="L50" s="577"/>
      <c r="M50" s="577"/>
      <c r="N50" s="577"/>
      <c r="O50" s="577"/>
      <c r="P50" s="577"/>
      <c r="Q50" s="577"/>
      <c r="R50" s="577"/>
      <c r="S50" s="577"/>
      <c r="T50" s="577"/>
      <c r="U50" s="577"/>
      <c r="V50" s="577"/>
      <c r="W50" s="577"/>
      <c r="X50" s="577"/>
      <c r="Y50" s="577"/>
      <c r="Z50" s="577"/>
      <c r="AA50" s="577"/>
      <c r="AB50" s="578"/>
      <c r="AC50" s="154"/>
      <c r="AD50" s="517" t="s">
        <v>68</v>
      </c>
      <c r="AE50" s="529"/>
      <c r="AF50" s="530"/>
      <c r="AG50" s="531"/>
    </row>
    <row r="51" spans="1:33" ht="6" customHeight="1">
      <c r="A51" s="594"/>
      <c r="B51" s="594"/>
      <c r="C51" s="594"/>
      <c r="D51" s="594"/>
      <c r="E51" s="594"/>
      <c r="F51" s="594"/>
      <c r="G51" s="594"/>
      <c r="H51" s="594"/>
      <c r="I51" s="594"/>
      <c r="J51" s="594"/>
      <c r="K51" s="576"/>
      <c r="L51" s="577"/>
      <c r="M51" s="577"/>
      <c r="N51" s="577"/>
      <c r="O51" s="577"/>
      <c r="P51" s="577"/>
      <c r="Q51" s="577"/>
      <c r="R51" s="577"/>
      <c r="S51" s="577"/>
      <c r="T51" s="577"/>
      <c r="U51" s="577"/>
      <c r="V51" s="577"/>
      <c r="W51" s="577"/>
      <c r="X51" s="577"/>
      <c r="Y51" s="577"/>
      <c r="Z51" s="577"/>
      <c r="AA51" s="577"/>
      <c r="AB51" s="578"/>
      <c r="AC51" s="154"/>
      <c r="AD51" s="518"/>
      <c r="AE51" s="523"/>
      <c r="AF51" s="524"/>
      <c r="AG51" s="525"/>
    </row>
    <row r="52" spans="1:33" ht="12" customHeight="1">
      <c r="A52" s="594"/>
      <c r="B52" s="594"/>
      <c r="C52" s="594"/>
      <c r="D52" s="594"/>
      <c r="E52" s="594"/>
      <c r="F52" s="594"/>
      <c r="G52" s="594"/>
      <c r="H52" s="594"/>
      <c r="I52" s="594"/>
      <c r="J52" s="594"/>
      <c r="K52" s="576"/>
      <c r="L52" s="577"/>
      <c r="M52" s="577"/>
      <c r="N52" s="577"/>
      <c r="O52" s="577"/>
      <c r="P52" s="577"/>
      <c r="Q52" s="577"/>
      <c r="R52" s="577"/>
      <c r="S52" s="577"/>
      <c r="T52" s="577"/>
      <c r="U52" s="577"/>
      <c r="V52" s="577"/>
      <c r="W52" s="577"/>
      <c r="X52" s="577"/>
      <c r="Y52" s="577"/>
      <c r="Z52" s="577"/>
      <c r="AA52" s="577"/>
      <c r="AB52" s="578"/>
      <c r="AC52" s="154"/>
      <c r="AD52" s="519"/>
      <c r="AE52" s="532"/>
      <c r="AF52" s="533"/>
      <c r="AG52" s="534"/>
    </row>
    <row r="53" spans="1:33" ht="12" customHeight="1">
      <c r="A53" s="594"/>
      <c r="B53" s="594"/>
      <c r="C53" s="594"/>
      <c r="D53" s="594"/>
      <c r="E53" s="594"/>
      <c r="F53" s="594"/>
      <c r="G53" s="594"/>
      <c r="H53" s="594"/>
      <c r="I53" s="594"/>
      <c r="J53" s="594"/>
      <c r="K53" s="576"/>
      <c r="L53" s="577"/>
      <c r="M53" s="577"/>
      <c r="N53" s="577"/>
      <c r="O53" s="577"/>
      <c r="P53" s="577"/>
      <c r="Q53" s="577"/>
      <c r="R53" s="577"/>
      <c r="S53" s="577"/>
      <c r="T53" s="577"/>
      <c r="U53" s="577"/>
      <c r="V53" s="577"/>
      <c r="W53" s="577"/>
      <c r="X53" s="577"/>
      <c r="Y53" s="577"/>
      <c r="Z53" s="577"/>
      <c r="AA53" s="577"/>
      <c r="AB53" s="578"/>
      <c r="AC53" s="154"/>
      <c r="AD53" s="551" t="s">
        <v>397</v>
      </c>
      <c r="AE53" s="520" t="e">
        <f>#REF!</f>
        <v>#REF!</v>
      </c>
      <c r="AF53" s="521"/>
      <c r="AG53" s="522"/>
    </row>
    <row r="54" spans="1:33" ht="6" customHeight="1">
      <c r="A54" s="594"/>
      <c r="B54" s="594"/>
      <c r="C54" s="594"/>
      <c r="D54" s="594"/>
      <c r="E54" s="594"/>
      <c r="F54" s="594"/>
      <c r="G54" s="594"/>
      <c r="H54" s="594"/>
      <c r="I54" s="594"/>
      <c r="J54" s="594"/>
      <c r="K54" s="579"/>
      <c r="L54" s="580"/>
      <c r="M54" s="580"/>
      <c r="N54" s="580"/>
      <c r="O54" s="580"/>
      <c r="P54" s="580"/>
      <c r="Q54" s="580"/>
      <c r="R54" s="580"/>
      <c r="S54" s="580"/>
      <c r="T54" s="580"/>
      <c r="U54" s="580"/>
      <c r="V54" s="580"/>
      <c r="W54" s="580"/>
      <c r="X54" s="580"/>
      <c r="Y54" s="580"/>
      <c r="Z54" s="580"/>
      <c r="AA54" s="580"/>
      <c r="AB54" s="581"/>
      <c r="AC54" s="154"/>
      <c r="AD54" s="518"/>
      <c r="AE54" s="523"/>
      <c r="AF54" s="524"/>
      <c r="AG54" s="525"/>
    </row>
    <row r="55" spans="1:33" ht="5.25" customHeight="1">
      <c r="A55" s="594" t="s">
        <v>317</v>
      </c>
      <c r="B55" s="594"/>
      <c r="C55" s="594"/>
      <c r="D55" s="594"/>
      <c r="E55" s="594"/>
      <c r="F55" s="594"/>
      <c r="G55" s="594"/>
      <c r="H55" s="594"/>
      <c r="I55" s="594"/>
      <c r="J55" s="594"/>
      <c r="K55" s="573" t="s">
        <v>467</v>
      </c>
      <c r="L55" s="574"/>
      <c r="M55" s="574"/>
      <c r="N55" s="574"/>
      <c r="O55" s="574"/>
      <c r="P55" s="574"/>
      <c r="Q55" s="574"/>
      <c r="R55" s="574"/>
      <c r="S55" s="574"/>
      <c r="T55" s="574"/>
      <c r="U55" s="574"/>
      <c r="V55" s="574"/>
      <c r="W55" s="574"/>
      <c r="X55" s="574"/>
      <c r="Y55" s="574"/>
      <c r="Z55" s="574"/>
      <c r="AA55" s="574"/>
      <c r="AB55" s="575"/>
      <c r="AC55" s="154"/>
      <c r="AD55" s="552"/>
      <c r="AE55" s="526"/>
      <c r="AF55" s="527"/>
      <c r="AG55" s="528"/>
    </row>
    <row r="56" spans="1:33" ht="12" customHeight="1">
      <c r="A56" s="594"/>
      <c r="B56" s="594"/>
      <c r="C56" s="594"/>
      <c r="D56" s="594"/>
      <c r="E56" s="594"/>
      <c r="F56" s="594"/>
      <c r="G56" s="594"/>
      <c r="H56" s="594"/>
      <c r="I56" s="594"/>
      <c r="J56" s="594"/>
      <c r="K56" s="576"/>
      <c r="L56" s="577"/>
      <c r="M56" s="577"/>
      <c r="N56" s="577"/>
      <c r="O56" s="577"/>
      <c r="P56" s="577"/>
      <c r="Q56" s="577"/>
      <c r="R56" s="577"/>
      <c r="S56" s="577"/>
      <c r="T56" s="577"/>
      <c r="U56" s="577"/>
      <c r="V56" s="577"/>
      <c r="W56" s="577"/>
      <c r="X56" s="577"/>
      <c r="Y56" s="577"/>
      <c r="Z56" s="577"/>
      <c r="AA56" s="577"/>
      <c r="AB56" s="578"/>
      <c r="AC56" s="154"/>
      <c r="AD56" s="517" t="s">
        <v>69</v>
      </c>
      <c r="AE56" s="529" t="e">
        <f>IF(#REF!=0,"",CONCATENATE(#REF!,"   建設工事共同企業体"))</f>
        <v>#REF!</v>
      </c>
      <c r="AF56" s="530"/>
      <c r="AG56" s="531"/>
    </row>
    <row r="57" spans="1:33" ht="12" customHeight="1">
      <c r="A57" s="594"/>
      <c r="B57" s="594"/>
      <c r="C57" s="594"/>
      <c r="D57" s="594"/>
      <c r="E57" s="594"/>
      <c r="F57" s="594"/>
      <c r="G57" s="594"/>
      <c r="H57" s="594"/>
      <c r="I57" s="594"/>
      <c r="J57" s="594"/>
      <c r="K57" s="576"/>
      <c r="L57" s="577"/>
      <c r="M57" s="577"/>
      <c r="N57" s="577"/>
      <c r="O57" s="577"/>
      <c r="P57" s="577"/>
      <c r="Q57" s="577"/>
      <c r="R57" s="577"/>
      <c r="S57" s="577"/>
      <c r="T57" s="577"/>
      <c r="U57" s="577"/>
      <c r="V57" s="577"/>
      <c r="W57" s="577"/>
      <c r="X57" s="577"/>
      <c r="Y57" s="577"/>
      <c r="Z57" s="577"/>
      <c r="AA57" s="577"/>
      <c r="AB57" s="578"/>
      <c r="AC57" s="154"/>
      <c r="AD57" s="552"/>
      <c r="AE57" s="526"/>
      <c r="AF57" s="527"/>
      <c r="AG57" s="528"/>
    </row>
    <row r="58" spans="1:33" ht="6" customHeight="1">
      <c r="A58" s="594"/>
      <c r="B58" s="594"/>
      <c r="C58" s="594"/>
      <c r="D58" s="594"/>
      <c r="E58" s="594"/>
      <c r="F58" s="594"/>
      <c r="G58" s="594"/>
      <c r="H58" s="594"/>
      <c r="I58" s="594"/>
      <c r="J58" s="594"/>
      <c r="K58" s="576"/>
      <c r="L58" s="577"/>
      <c r="M58" s="577"/>
      <c r="N58" s="577"/>
      <c r="O58" s="577"/>
      <c r="P58" s="577"/>
      <c r="Q58" s="577"/>
      <c r="R58" s="577"/>
      <c r="S58" s="577"/>
      <c r="T58" s="577"/>
      <c r="U58" s="577"/>
      <c r="V58" s="577"/>
      <c r="W58" s="577"/>
      <c r="X58" s="577"/>
      <c r="Y58" s="577"/>
      <c r="Z58" s="577"/>
      <c r="AA58" s="577"/>
      <c r="AB58" s="578"/>
      <c r="AC58" s="154"/>
      <c r="AD58" s="517" t="s">
        <v>68</v>
      </c>
      <c r="AE58" s="529"/>
      <c r="AF58" s="530"/>
      <c r="AG58" s="531"/>
    </row>
    <row r="59" spans="1:37" ht="12" customHeight="1">
      <c r="A59" s="594"/>
      <c r="B59" s="594"/>
      <c r="C59" s="594"/>
      <c r="D59" s="594"/>
      <c r="E59" s="594"/>
      <c r="F59" s="594"/>
      <c r="G59" s="594"/>
      <c r="H59" s="594"/>
      <c r="I59" s="594"/>
      <c r="J59" s="594"/>
      <c r="K59" s="576"/>
      <c r="L59" s="577"/>
      <c r="M59" s="577"/>
      <c r="N59" s="577"/>
      <c r="O59" s="577"/>
      <c r="P59" s="577"/>
      <c r="Q59" s="577"/>
      <c r="R59" s="577"/>
      <c r="S59" s="577"/>
      <c r="T59" s="577"/>
      <c r="U59" s="577"/>
      <c r="V59" s="577"/>
      <c r="W59" s="577"/>
      <c r="X59" s="577"/>
      <c r="Y59" s="577"/>
      <c r="Z59" s="577"/>
      <c r="AA59" s="577"/>
      <c r="AB59" s="578"/>
      <c r="AC59" s="154"/>
      <c r="AD59" s="518"/>
      <c r="AE59" s="523"/>
      <c r="AF59" s="524"/>
      <c r="AG59" s="525"/>
      <c r="AI59" s="156" t="e">
        <f>#REF!</f>
        <v>#REF!</v>
      </c>
      <c r="AJ59" s="156"/>
      <c r="AK59" s="156"/>
    </row>
    <row r="60" spans="1:37" ht="6" customHeight="1">
      <c r="A60" s="594"/>
      <c r="B60" s="594"/>
      <c r="C60" s="594"/>
      <c r="D60" s="594"/>
      <c r="E60" s="594"/>
      <c r="F60" s="594"/>
      <c r="G60" s="594"/>
      <c r="H60" s="594"/>
      <c r="I60" s="594"/>
      <c r="J60" s="594"/>
      <c r="K60" s="579"/>
      <c r="L60" s="580"/>
      <c r="M60" s="580"/>
      <c r="N60" s="580"/>
      <c r="O60" s="580"/>
      <c r="P60" s="580"/>
      <c r="Q60" s="580"/>
      <c r="R60" s="580"/>
      <c r="S60" s="580"/>
      <c r="T60" s="580"/>
      <c r="U60" s="580"/>
      <c r="V60" s="580"/>
      <c r="W60" s="580"/>
      <c r="X60" s="580"/>
      <c r="Y60" s="580"/>
      <c r="Z60" s="580"/>
      <c r="AA60" s="580"/>
      <c r="AB60" s="581"/>
      <c r="AC60" s="154"/>
      <c r="AD60" s="519"/>
      <c r="AE60" s="532"/>
      <c r="AF60" s="533"/>
      <c r="AG60" s="534"/>
      <c r="AI60" s="156"/>
      <c r="AJ60" s="156"/>
      <c r="AK60" s="156"/>
    </row>
    <row r="61" spans="1:37" ht="24.75" customHeight="1">
      <c r="A61" s="520" t="s">
        <v>318</v>
      </c>
      <c r="B61" s="521"/>
      <c r="C61" s="521"/>
      <c r="D61" s="521"/>
      <c r="E61" s="521"/>
      <c r="F61" s="521"/>
      <c r="G61" s="521"/>
      <c r="H61" s="521"/>
      <c r="I61" s="521"/>
      <c r="J61" s="522"/>
      <c r="K61" s="573" t="s">
        <v>286</v>
      </c>
      <c r="L61" s="574"/>
      <c r="M61" s="574"/>
      <c r="N61" s="574"/>
      <c r="O61" s="574"/>
      <c r="P61" s="574"/>
      <c r="Q61" s="574"/>
      <c r="R61" s="574"/>
      <c r="S61" s="574"/>
      <c r="T61" s="574"/>
      <c r="U61" s="574"/>
      <c r="V61" s="574"/>
      <c r="W61" s="574"/>
      <c r="X61" s="574"/>
      <c r="Y61" s="574"/>
      <c r="Z61" s="574"/>
      <c r="AA61" s="574"/>
      <c r="AB61" s="575"/>
      <c r="AC61" s="154"/>
      <c r="AD61" s="185" t="s">
        <v>397</v>
      </c>
      <c r="AE61" s="598" t="e">
        <f>#REF!</f>
        <v>#REF!</v>
      </c>
      <c r="AF61" s="599"/>
      <c r="AG61" s="600"/>
      <c r="AI61" s="156"/>
      <c r="AJ61" s="156"/>
      <c r="AK61" s="156"/>
    </row>
    <row r="62" spans="1:37" ht="24.75" customHeight="1">
      <c r="A62" s="523"/>
      <c r="B62" s="524"/>
      <c r="C62" s="524"/>
      <c r="D62" s="524"/>
      <c r="E62" s="524"/>
      <c r="F62" s="524"/>
      <c r="G62" s="524"/>
      <c r="H62" s="524"/>
      <c r="I62" s="524"/>
      <c r="J62" s="525"/>
      <c r="K62" s="576"/>
      <c r="L62" s="577"/>
      <c r="M62" s="577"/>
      <c r="N62" s="577"/>
      <c r="O62" s="577"/>
      <c r="P62" s="577"/>
      <c r="Q62" s="577"/>
      <c r="R62" s="577"/>
      <c r="S62" s="577"/>
      <c r="T62" s="577"/>
      <c r="U62" s="577"/>
      <c r="V62" s="577"/>
      <c r="W62" s="577"/>
      <c r="X62" s="577"/>
      <c r="Y62" s="577"/>
      <c r="Z62" s="577"/>
      <c r="AA62" s="577"/>
      <c r="AB62" s="578"/>
      <c r="AC62" s="154"/>
      <c r="AD62" s="186" t="s">
        <v>69</v>
      </c>
      <c r="AE62" s="595" t="e">
        <f>IF(#REF!=0,"",CONCATENATE(#REF!,"   建設工事共同企業体"))</f>
        <v>#REF!</v>
      </c>
      <c r="AF62" s="596"/>
      <c r="AG62" s="597"/>
      <c r="AI62" s="156" t="e">
        <f>IF(#REF!=0,"",CONCATENATE(#REF!,"   建設工事共同企業体"))</f>
        <v>#REF!</v>
      </c>
      <c r="AJ62" s="156"/>
      <c r="AK62" s="156"/>
    </row>
    <row r="63" spans="1:37" ht="24.75" customHeight="1">
      <c r="A63" s="523"/>
      <c r="B63" s="524"/>
      <c r="C63" s="524"/>
      <c r="D63" s="524"/>
      <c r="E63" s="524"/>
      <c r="F63" s="524"/>
      <c r="G63" s="524"/>
      <c r="H63" s="524"/>
      <c r="I63" s="524"/>
      <c r="J63" s="525"/>
      <c r="K63" s="576"/>
      <c r="L63" s="577"/>
      <c r="M63" s="577"/>
      <c r="N63" s="577"/>
      <c r="O63" s="577"/>
      <c r="P63" s="577"/>
      <c r="Q63" s="577"/>
      <c r="R63" s="577"/>
      <c r="S63" s="577"/>
      <c r="T63" s="577"/>
      <c r="U63" s="577"/>
      <c r="V63" s="577"/>
      <c r="W63" s="577"/>
      <c r="X63" s="577"/>
      <c r="Y63" s="577"/>
      <c r="Z63" s="577"/>
      <c r="AA63" s="577"/>
      <c r="AB63" s="578"/>
      <c r="AC63" s="154"/>
      <c r="AD63" s="187" t="s">
        <v>68</v>
      </c>
      <c r="AE63" s="601"/>
      <c r="AF63" s="602"/>
      <c r="AG63" s="603"/>
      <c r="AI63" s="156"/>
      <c r="AJ63" s="156"/>
      <c r="AK63" s="156"/>
    </row>
    <row r="64" spans="1:37" ht="24.75" customHeight="1">
      <c r="A64" s="532"/>
      <c r="B64" s="533"/>
      <c r="C64" s="533"/>
      <c r="D64" s="533"/>
      <c r="E64" s="533"/>
      <c r="F64" s="533"/>
      <c r="G64" s="533"/>
      <c r="H64" s="533"/>
      <c r="I64" s="533"/>
      <c r="J64" s="534"/>
      <c r="K64" s="579"/>
      <c r="L64" s="580"/>
      <c r="M64" s="580"/>
      <c r="N64" s="580"/>
      <c r="O64" s="580"/>
      <c r="P64" s="580"/>
      <c r="Q64" s="580"/>
      <c r="R64" s="580"/>
      <c r="S64" s="580"/>
      <c r="T64" s="580"/>
      <c r="U64" s="580"/>
      <c r="V64" s="580"/>
      <c r="W64" s="580"/>
      <c r="X64" s="580"/>
      <c r="Y64" s="580"/>
      <c r="Z64" s="580"/>
      <c r="AA64" s="580"/>
      <c r="AB64" s="581"/>
      <c r="AC64" s="154"/>
      <c r="AD64" s="185" t="s">
        <v>397</v>
      </c>
      <c r="AE64" s="598"/>
      <c r="AF64" s="599"/>
      <c r="AG64" s="600"/>
      <c r="AI64" s="156"/>
      <c r="AJ64" s="156"/>
      <c r="AK64" s="156"/>
    </row>
    <row r="65" spans="1:37" ht="24.75" customHeight="1">
      <c r="A65" s="176" t="s">
        <v>468</v>
      </c>
      <c r="B65" s="177"/>
      <c r="C65" s="177"/>
      <c r="D65" s="177"/>
      <c r="E65" s="177"/>
      <c r="F65" s="177"/>
      <c r="G65" s="177"/>
      <c r="H65" s="177"/>
      <c r="I65" s="177"/>
      <c r="J65" s="177"/>
      <c r="K65" s="177"/>
      <c r="L65" s="177"/>
      <c r="M65" s="177"/>
      <c r="N65" s="178"/>
      <c r="O65" s="176" t="s">
        <v>469</v>
      </c>
      <c r="P65" s="177"/>
      <c r="Q65" s="177"/>
      <c r="R65" s="177"/>
      <c r="S65" s="177"/>
      <c r="T65" s="177"/>
      <c r="U65" s="177"/>
      <c r="V65" s="177"/>
      <c r="W65" s="177"/>
      <c r="X65" s="177"/>
      <c r="Y65" s="177"/>
      <c r="Z65" s="177"/>
      <c r="AA65" s="177"/>
      <c r="AB65" s="178"/>
      <c r="AC65" s="154"/>
      <c r="AD65" s="186" t="s">
        <v>69</v>
      </c>
      <c r="AE65" s="595"/>
      <c r="AF65" s="596"/>
      <c r="AG65" s="597"/>
      <c r="AI65" s="156"/>
      <c r="AJ65" s="156"/>
      <c r="AK65" s="156"/>
    </row>
    <row r="66" spans="1:37" ht="24.75" customHeight="1">
      <c r="A66" s="172" t="s">
        <v>470</v>
      </c>
      <c r="B66" s="590" t="e">
        <f>#REF!</f>
        <v>#REF!</v>
      </c>
      <c r="C66" s="590"/>
      <c r="D66" s="590"/>
      <c r="E66" s="590"/>
      <c r="F66" s="590"/>
      <c r="G66" s="45" t="s">
        <v>471</v>
      </c>
      <c r="H66" s="45"/>
      <c r="I66" s="45"/>
      <c r="J66" s="45"/>
      <c r="K66" s="45"/>
      <c r="L66" s="45"/>
      <c r="M66" s="45"/>
      <c r="N66" s="173"/>
      <c r="O66" s="172" t="s">
        <v>470</v>
      </c>
      <c r="P66" s="274" t="s">
        <v>535</v>
      </c>
      <c r="Q66" s="274"/>
      <c r="R66" s="274"/>
      <c r="S66" s="274"/>
      <c r="T66" s="274"/>
      <c r="U66" s="274"/>
      <c r="V66" s="45"/>
      <c r="W66" s="45"/>
      <c r="X66" s="45"/>
      <c r="Y66" s="45"/>
      <c r="Z66" s="45"/>
      <c r="AA66" s="45"/>
      <c r="AB66" s="173"/>
      <c r="AC66" s="154"/>
      <c r="AD66" s="186" t="s">
        <v>68</v>
      </c>
      <c r="AE66" s="601"/>
      <c r="AF66" s="602"/>
      <c r="AG66" s="603"/>
      <c r="AI66" s="156"/>
      <c r="AJ66" s="156"/>
      <c r="AK66" s="156"/>
    </row>
    <row r="67" spans="1:33" ht="24.75" customHeight="1">
      <c r="A67" s="183"/>
      <c r="B67" s="67"/>
      <c r="C67" s="67"/>
      <c r="D67" s="67"/>
      <c r="E67" s="67"/>
      <c r="F67" s="67"/>
      <c r="G67" s="67"/>
      <c r="H67" s="67"/>
      <c r="I67" s="67"/>
      <c r="J67" s="67"/>
      <c r="K67" s="67"/>
      <c r="L67" s="67"/>
      <c r="M67" s="67"/>
      <c r="N67" s="184"/>
      <c r="O67" s="183"/>
      <c r="P67" s="67"/>
      <c r="Q67" s="67"/>
      <c r="R67" s="67"/>
      <c r="S67" s="67"/>
      <c r="T67" s="67"/>
      <c r="U67" s="67"/>
      <c r="V67" s="67"/>
      <c r="W67" s="67"/>
      <c r="X67" s="67"/>
      <c r="Y67" s="67"/>
      <c r="Z67" s="67"/>
      <c r="AA67" s="67"/>
      <c r="AB67" s="184"/>
      <c r="AC67" s="154"/>
      <c r="AD67" s="185" t="s">
        <v>397</v>
      </c>
      <c r="AE67" s="598"/>
      <c r="AF67" s="599"/>
      <c r="AG67" s="600"/>
    </row>
    <row r="68" spans="1:33" ht="24.75" customHeight="1">
      <c r="A68" s="174"/>
      <c r="B68" s="47"/>
      <c r="C68" s="47"/>
      <c r="D68" s="47"/>
      <c r="E68" s="47"/>
      <c r="F68" s="47"/>
      <c r="G68" s="47"/>
      <c r="H68" s="47"/>
      <c r="I68" s="47"/>
      <c r="J68" s="47"/>
      <c r="K68" s="47"/>
      <c r="L68" s="47"/>
      <c r="M68" s="47"/>
      <c r="N68" s="175"/>
      <c r="O68" s="170"/>
      <c r="P68" s="46"/>
      <c r="Q68" s="46"/>
      <c r="R68" s="46"/>
      <c r="S68" s="46"/>
      <c r="T68" s="46"/>
      <c r="U68" s="46"/>
      <c r="V68" s="46"/>
      <c r="W68" s="46"/>
      <c r="X68" s="46"/>
      <c r="Y68" s="46"/>
      <c r="Z68" s="46"/>
      <c r="AA68" s="46"/>
      <c r="AB68" s="147"/>
      <c r="AD68" s="186" t="s">
        <v>69</v>
      </c>
      <c r="AE68" s="595"/>
      <c r="AF68" s="596"/>
      <c r="AG68" s="597"/>
    </row>
    <row r="69" spans="1:33" ht="24.75" customHeight="1">
      <c r="A69" s="179"/>
      <c r="B69" s="180"/>
      <c r="C69" s="180"/>
      <c r="D69" s="180"/>
      <c r="E69" s="180"/>
      <c r="F69" s="180"/>
      <c r="G69" s="180"/>
      <c r="H69" s="180"/>
      <c r="I69" s="180"/>
      <c r="J69" s="180"/>
      <c r="K69" s="180"/>
      <c r="L69" s="180"/>
      <c r="M69" s="180"/>
      <c r="N69" s="181"/>
      <c r="O69" s="171"/>
      <c r="P69" s="148"/>
      <c r="Q69" s="148"/>
      <c r="R69" s="148"/>
      <c r="S69" s="148"/>
      <c r="T69" s="148"/>
      <c r="U69" s="148"/>
      <c r="V69" s="148"/>
      <c r="W69" s="148"/>
      <c r="X69" s="148"/>
      <c r="Y69" s="148"/>
      <c r="Z69" s="148"/>
      <c r="AA69" s="148"/>
      <c r="AB69" s="149"/>
      <c r="AD69" s="187" t="s">
        <v>68</v>
      </c>
      <c r="AE69" s="591"/>
      <c r="AF69" s="592"/>
      <c r="AG69" s="593"/>
    </row>
  </sheetData>
  <sheetProtection/>
  <mergeCells count="98">
    <mergeCell ref="L1:O2"/>
    <mergeCell ref="P1:S2"/>
    <mergeCell ref="T1:V2"/>
    <mergeCell ref="AE65:AG65"/>
    <mergeCell ref="AE66:AG66"/>
    <mergeCell ref="AE67:AG67"/>
    <mergeCell ref="AD53:AD55"/>
    <mergeCell ref="AD56:AD57"/>
    <mergeCell ref="AD58:AD60"/>
    <mergeCell ref="AE34:AG36"/>
    <mergeCell ref="AE61:AG61"/>
    <mergeCell ref="AE62:AG62"/>
    <mergeCell ref="AE63:AG63"/>
    <mergeCell ref="AE64:AG64"/>
    <mergeCell ref="AE50:AG52"/>
    <mergeCell ref="AE53:AG55"/>
    <mergeCell ref="AE56:AG57"/>
    <mergeCell ref="AE58:AG60"/>
    <mergeCell ref="AD37:AD39"/>
    <mergeCell ref="AD40:AD41"/>
    <mergeCell ref="AD42:AD44"/>
    <mergeCell ref="AE37:AG39"/>
    <mergeCell ref="AE40:AG41"/>
    <mergeCell ref="AE42:AG44"/>
    <mergeCell ref="AD34:AD36"/>
    <mergeCell ref="AE23:AG24"/>
    <mergeCell ref="AE25:AG27"/>
    <mergeCell ref="AD28:AD30"/>
    <mergeCell ref="AD31:AD33"/>
    <mergeCell ref="AE28:AG30"/>
    <mergeCell ref="AE31:AG33"/>
    <mergeCell ref="AD25:AD27"/>
    <mergeCell ref="AD23:AD24"/>
    <mergeCell ref="AE15:AG16"/>
    <mergeCell ref="AE17:AG19"/>
    <mergeCell ref="AD20:AD22"/>
    <mergeCell ref="AE20:AG22"/>
    <mergeCell ref="O18:T19"/>
    <mergeCell ref="AD12:AD14"/>
    <mergeCell ref="AD15:AD16"/>
    <mergeCell ref="AD17:AD19"/>
    <mergeCell ref="M14:P17"/>
    <mergeCell ref="K30:AB36"/>
    <mergeCell ref="K37:AB42"/>
    <mergeCell ref="A61:J64"/>
    <mergeCell ref="A55:J60"/>
    <mergeCell ref="K55:AB60"/>
    <mergeCell ref="A49:J54"/>
    <mergeCell ref="K61:AB64"/>
    <mergeCell ref="K43:AB48"/>
    <mergeCell ref="A37:J42"/>
    <mergeCell ref="A30:J36"/>
    <mergeCell ref="B66:F66"/>
    <mergeCell ref="AE69:AG69"/>
    <mergeCell ref="A43:J48"/>
    <mergeCell ref="K49:AB54"/>
    <mergeCell ref="AD45:AD47"/>
    <mergeCell ref="AD48:AD49"/>
    <mergeCell ref="AD50:AD52"/>
    <mergeCell ref="AE45:AG47"/>
    <mergeCell ref="AE48:AG49"/>
    <mergeCell ref="AE68:AG68"/>
    <mergeCell ref="G20:K21"/>
    <mergeCell ref="A18:E19"/>
    <mergeCell ref="Q14:AB17"/>
    <mergeCell ref="A24:J29"/>
    <mergeCell ref="A20:E21"/>
    <mergeCell ref="K24:AB29"/>
    <mergeCell ref="A14:C17"/>
    <mergeCell ref="A22:AB23"/>
    <mergeCell ref="G18:M19"/>
    <mergeCell ref="D14:K17"/>
    <mergeCell ref="G1:H2"/>
    <mergeCell ref="G3:H4"/>
    <mergeCell ref="A3:F4"/>
    <mergeCell ref="A1:F2"/>
    <mergeCell ref="AD4:AD6"/>
    <mergeCell ref="AD7:AD8"/>
    <mergeCell ref="W1:AB2"/>
    <mergeCell ref="L3:O7"/>
    <mergeCell ref="P3:S7"/>
    <mergeCell ref="T3:V7"/>
    <mergeCell ref="AD9:AD11"/>
    <mergeCell ref="I12:K13"/>
    <mergeCell ref="F12:H13"/>
    <mergeCell ref="AE4:AG6"/>
    <mergeCell ref="AE7:AG8"/>
    <mergeCell ref="AE9:AG11"/>
    <mergeCell ref="M10:P13"/>
    <mergeCell ref="AE12:AG14"/>
    <mergeCell ref="W3:AB7"/>
    <mergeCell ref="A10:D11"/>
    <mergeCell ref="I10:K11"/>
    <mergeCell ref="Q10:AB13"/>
    <mergeCell ref="E12:E13"/>
    <mergeCell ref="E10:E11"/>
    <mergeCell ref="F10:H11"/>
    <mergeCell ref="A12:D13"/>
  </mergeCells>
  <printOptions/>
  <pageMargins left="0.7874015748031497" right="0.7874015748031497" top="0.7874015748031497" bottom="0.7874015748031497" header="0.5118110236220472" footer="0.5118110236220472"/>
  <pageSetup horizontalDpi="300" verticalDpi="300" orientation="landscape" paperSize="8" r:id="rId1"/>
</worksheet>
</file>

<file path=xl/worksheets/sheet13.xml><?xml version="1.0" encoding="utf-8"?>
<worksheet xmlns="http://schemas.openxmlformats.org/spreadsheetml/2006/main" xmlns:r="http://schemas.openxmlformats.org/officeDocument/2006/relationships">
  <dimension ref="A1:X17"/>
  <sheetViews>
    <sheetView showZeros="0" zoomScale="75" zoomScaleNormal="75" zoomScalePageLayoutView="0" workbookViewId="0" topLeftCell="A1">
      <selection activeCell="R11" sqref="R11"/>
    </sheetView>
  </sheetViews>
  <sheetFormatPr defaultColWidth="9" defaultRowHeight="14.25"/>
  <cols>
    <col min="1" max="1" width="7.8984375" style="14" customWidth="1"/>
    <col min="2" max="4" width="5.296875" style="14" customWidth="1"/>
    <col min="5" max="8" width="6.09765625" style="14" customWidth="1"/>
    <col min="9" max="9" width="7.09765625" style="14" customWidth="1"/>
    <col min="10" max="12" width="4.69921875" style="14" customWidth="1"/>
    <col min="13" max="13" width="7.8984375" style="14" customWidth="1"/>
    <col min="14" max="16" width="5.296875" style="14" customWidth="1"/>
    <col min="17" max="20" width="6.09765625" style="14" customWidth="1"/>
    <col min="21" max="21" width="7.09765625" style="14" customWidth="1"/>
    <col min="22" max="24" width="4.69921875" style="14" customWidth="1"/>
    <col min="25" max="16384" width="9" style="14" customWidth="1"/>
  </cols>
  <sheetData>
    <row r="1" spans="1:24" ht="19.5" customHeight="1">
      <c r="A1" s="401" t="s">
        <v>322</v>
      </c>
      <c r="B1" s="401"/>
      <c r="C1" s="401"/>
      <c r="D1" s="401"/>
      <c r="E1" s="401"/>
      <c r="F1" s="401"/>
      <c r="G1" s="401"/>
      <c r="H1" s="401"/>
      <c r="I1" s="401"/>
      <c r="J1" s="401"/>
      <c r="K1" s="401"/>
      <c r="L1" s="401"/>
      <c r="M1" s="401"/>
      <c r="N1" s="401"/>
      <c r="O1" s="401"/>
      <c r="P1" s="401"/>
      <c r="Q1" s="401"/>
      <c r="R1" s="401"/>
      <c r="S1" s="401"/>
      <c r="T1" s="401"/>
      <c r="U1" s="401"/>
      <c r="V1" s="401"/>
      <c r="W1" s="401"/>
      <c r="X1" s="401"/>
    </row>
    <row r="2" spans="1:24" ht="15" customHeight="1">
      <c r="A2" s="151"/>
      <c r="B2" s="151"/>
      <c r="C2" s="151"/>
      <c r="D2" s="151"/>
      <c r="E2" s="151"/>
      <c r="F2" s="151"/>
      <c r="G2" s="151"/>
      <c r="H2" s="151"/>
      <c r="I2" s="151"/>
      <c r="J2" s="151"/>
      <c r="K2" s="151"/>
      <c r="L2" s="151"/>
      <c r="M2" s="151"/>
      <c r="N2" s="151"/>
      <c r="O2" s="151"/>
      <c r="P2" s="151"/>
      <c r="Q2" s="151"/>
      <c r="R2" s="151"/>
      <c r="S2" s="151"/>
      <c r="T2" s="151"/>
      <c r="U2" s="151"/>
      <c r="V2" s="151"/>
      <c r="W2" s="151"/>
      <c r="X2" s="151"/>
    </row>
    <row r="3" spans="1:24" ht="21" customHeight="1">
      <c r="A3" s="151"/>
      <c r="B3" s="151"/>
      <c r="C3" s="151"/>
      <c r="D3" s="151"/>
      <c r="E3" s="151"/>
      <c r="F3" s="151"/>
      <c r="G3" s="55" t="e">
        <f>#REF!</f>
        <v>#REF!</v>
      </c>
      <c r="H3" s="55"/>
      <c r="I3" s="55"/>
      <c r="J3" s="55"/>
      <c r="K3" s="55"/>
      <c r="L3" s="55"/>
      <c r="M3" s="55"/>
      <c r="N3" s="55"/>
      <c r="O3" s="55"/>
      <c r="P3" s="55"/>
      <c r="Q3" s="42"/>
      <c r="R3" s="42"/>
      <c r="S3" s="42"/>
      <c r="T3" s="42"/>
      <c r="U3" s="151"/>
      <c r="V3" s="151"/>
      <c r="W3" s="151"/>
      <c r="X3" s="151"/>
    </row>
    <row r="4" spans="4:20" ht="21" customHeight="1">
      <c r="D4" s="394" t="s">
        <v>323</v>
      </c>
      <c r="E4" s="394"/>
      <c r="F4" s="394"/>
      <c r="G4" s="191" t="e">
        <f>#REF!</f>
        <v>#REF!</v>
      </c>
      <c r="H4" s="191"/>
      <c r="I4" s="191"/>
      <c r="J4" s="191"/>
      <c r="K4" s="191"/>
      <c r="L4" s="191"/>
      <c r="M4" s="191"/>
      <c r="N4" s="191"/>
      <c r="O4" s="191"/>
      <c r="P4" s="191"/>
      <c r="Q4" s="191"/>
      <c r="R4" s="191"/>
      <c r="S4" s="191"/>
      <c r="T4" s="191"/>
    </row>
    <row r="5" ht="15" customHeight="1"/>
    <row r="6" spans="1:24" ht="37.5" customHeight="1">
      <c r="A6" s="607" t="s">
        <v>324</v>
      </c>
      <c r="B6" s="608"/>
      <c r="C6" s="608"/>
      <c r="D6" s="608"/>
      <c r="E6" s="608"/>
      <c r="F6" s="608"/>
      <c r="G6" s="608"/>
      <c r="H6" s="608"/>
      <c r="I6" s="608"/>
      <c r="J6" s="608"/>
      <c r="K6" s="608"/>
      <c r="L6" s="609"/>
      <c r="M6" s="610" t="s">
        <v>325</v>
      </c>
      <c r="N6" s="608"/>
      <c r="O6" s="608"/>
      <c r="P6" s="608"/>
      <c r="Q6" s="608"/>
      <c r="R6" s="608"/>
      <c r="S6" s="608"/>
      <c r="T6" s="608"/>
      <c r="U6" s="608"/>
      <c r="V6" s="608"/>
      <c r="W6" s="608"/>
      <c r="X6" s="611"/>
    </row>
    <row r="7" spans="1:24" ht="37.5" customHeight="1">
      <c r="A7" s="607" t="s">
        <v>472</v>
      </c>
      <c r="B7" s="608"/>
      <c r="C7" s="608"/>
      <c r="D7" s="608"/>
      <c r="E7" s="611"/>
      <c r="F7" s="607" t="s">
        <v>112</v>
      </c>
      <c r="G7" s="608"/>
      <c r="H7" s="611"/>
      <c r="I7" s="5" t="s">
        <v>113</v>
      </c>
      <c r="J7" s="607" t="s">
        <v>326</v>
      </c>
      <c r="K7" s="608"/>
      <c r="L7" s="609"/>
      <c r="M7" s="610" t="s">
        <v>472</v>
      </c>
      <c r="N7" s="608"/>
      <c r="O7" s="608"/>
      <c r="P7" s="608"/>
      <c r="Q7" s="611"/>
      <c r="R7" s="607" t="s">
        <v>112</v>
      </c>
      <c r="S7" s="608"/>
      <c r="T7" s="611"/>
      <c r="U7" s="5" t="s">
        <v>113</v>
      </c>
      <c r="V7" s="607" t="s">
        <v>326</v>
      </c>
      <c r="W7" s="608"/>
      <c r="X7" s="611"/>
    </row>
    <row r="8" spans="1:24" s="55" customFormat="1" ht="37.5" customHeight="1">
      <c r="A8" s="605" t="e">
        <f>#REF!</f>
        <v>#REF!</v>
      </c>
      <c r="B8" s="606"/>
      <c r="C8" s="606"/>
      <c r="D8" s="50" t="e">
        <f aca="true" t="shared" si="0" ref="D8:D14">IF(A8=0,"","ＪＶ")</f>
        <v>#REF!</v>
      </c>
      <c r="E8" s="50"/>
      <c r="F8" s="51"/>
      <c r="G8" s="50"/>
      <c r="H8" s="52"/>
      <c r="I8" s="53"/>
      <c r="J8" s="51"/>
      <c r="K8" s="54"/>
      <c r="L8" s="50"/>
      <c r="M8" s="612" t="e">
        <f>A8</f>
        <v>#REF!</v>
      </c>
      <c r="N8" s="606"/>
      <c r="O8" s="606"/>
      <c r="P8" s="50" t="e">
        <f aca="true" t="shared" si="1" ref="P8:P14">IF(M8=0,"","ＪＶ")</f>
        <v>#REF!</v>
      </c>
      <c r="Q8" s="52"/>
      <c r="R8" s="51"/>
      <c r="S8" s="50"/>
      <c r="T8" s="52"/>
      <c r="U8" s="53"/>
      <c r="V8" s="51"/>
      <c r="W8" s="54"/>
      <c r="X8" s="52"/>
    </row>
    <row r="9" spans="1:24" s="55" customFormat="1" ht="37.5" customHeight="1">
      <c r="A9" s="605" t="e">
        <f>#REF!</f>
        <v>#REF!</v>
      </c>
      <c r="B9" s="606"/>
      <c r="C9" s="606"/>
      <c r="D9" s="50" t="e">
        <f t="shared" si="0"/>
        <v>#REF!</v>
      </c>
      <c r="E9" s="50"/>
      <c r="F9" s="51"/>
      <c r="G9" s="50"/>
      <c r="H9" s="52"/>
      <c r="I9" s="53"/>
      <c r="J9" s="51"/>
      <c r="K9" s="54"/>
      <c r="L9" s="50"/>
      <c r="M9" s="612" t="e">
        <f aca="true" t="shared" si="2" ref="M9:M14">A9</f>
        <v>#REF!</v>
      </c>
      <c r="N9" s="606"/>
      <c r="O9" s="606"/>
      <c r="P9" s="50" t="e">
        <f t="shared" si="1"/>
        <v>#REF!</v>
      </c>
      <c r="Q9" s="52"/>
      <c r="R9" s="51"/>
      <c r="S9" s="50"/>
      <c r="T9" s="52"/>
      <c r="U9" s="53"/>
      <c r="V9" s="51"/>
      <c r="W9" s="54"/>
      <c r="X9" s="52"/>
    </row>
    <row r="10" spans="1:24" s="55" customFormat="1" ht="37.5" customHeight="1">
      <c r="A10" s="605" t="e">
        <f>#REF!</f>
        <v>#REF!</v>
      </c>
      <c r="B10" s="606"/>
      <c r="C10" s="606"/>
      <c r="D10" s="50" t="e">
        <f t="shared" si="0"/>
        <v>#REF!</v>
      </c>
      <c r="E10" s="50"/>
      <c r="F10" s="51"/>
      <c r="G10" s="50"/>
      <c r="H10" s="52"/>
      <c r="I10" s="53"/>
      <c r="J10" s="51"/>
      <c r="K10" s="54"/>
      <c r="L10" s="50"/>
      <c r="M10" s="612" t="e">
        <f t="shared" si="2"/>
        <v>#REF!</v>
      </c>
      <c r="N10" s="606"/>
      <c r="O10" s="606"/>
      <c r="P10" s="50" t="e">
        <f t="shared" si="1"/>
        <v>#REF!</v>
      </c>
      <c r="Q10" s="52"/>
      <c r="R10" s="51"/>
      <c r="S10" s="50"/>
      <c r="T10" s="52"/>
      <c r="U10" s="53"/>
      <c r="V10" s="51"/>
      <c r="W10" s="54"/>
      <c r="X10" s="52"/>
    </row>
    <row r="11" spans="1:24" s="55" customFormat="1" ht="37.5" customHeight="1">
      <c r="A11" s="605" t="e">
        <f>#REF!</f>
        <v>#REF!</v>
      </c>
      <c r="B11" s="606"/>
      <c r="C11" s="606"/>
      <c r="D11" s="50" t="e">
        <f t="shared" si="0"/>
        <v>#REF!</v>
      </c>
      <c r="E11" s="50"/>
      <c r="F11" s="51"/>
      <c r="G11" s="50"/>
      <c r="H11" s="52"/>
      <c r="I11" s="53"/>
      <c r="J11" s="51"/>
      <c r="K11" s="54"/>
      <c r="L11" s="50"/>
      <c r="M11" s="612" t="e">
        <f t="shared" si="2"/>
        <v>#REF!</v>
      </c>
      <c r="N11" s="606"/>
      <c r="O11" s="606"/>
      <c r="P11" s="50" t="e">
        <f t="shared" si="1"/>
        <v>#REF!</v>
      </c>
      <c r="Q11" s="52"/>
      <c r="R11" s="51"/>
      <c r="S11" s="50"/>
      <c r="T11" s="52"/>
      <c r="U11" s="53"/>
      <c r="V11" s="51"/>
      <c r="W11" s="54"/>
      <c r="X11" s="52"/>
    </row>
    <row r="12" spans="1:24" s="55" customFormat="1" ht="37.5" customHeight="1">
      <c r="A12" s="605" t="e">
        <f>#REF!</f>
        <v>#REF!</v>
      </c>
      <c r="B12" s="606"/>
      <c r="C12" s="606"/>
      <c r="D12" s="50" t="e">
        <f t="shared" si="0"/>
        <v>#REF!</v>
      </c>
      <c r="E12" s="50"/>
      <c r="F12" s="51"/>
      <c r="G12" s="50"/>
      <c r="H12" s="52"/>
      <c r="I12" s="53"/>
      <c r="J12" s="51"/>
      <c r="K12" s="54"/>
      <c r="L12" s="50"/>
      <c r="M12" s="612" t="e">
        <f t="shared" si="2"/>
        <v>#REF!</v>
      </c>
      <c r="N12" s="606"/>
      <c r="O12" s="606"/>
      <c r="P12" s="50" t="e">
        <f t="shared" si="1"/>
        <v>#REF!</v>
      </c>
      <c r="Q12" s="52"/>
      <c r="R12" s="51"/>
      <c r="S12" s="50"/>
      <c r="T12" s="52"/>
      <c r="U12" s="53"/>
      <c r="V12" s="51"/>
      <c r="W12" s="54"/>
      <c r="X12" s="52"/>
    </row>
    <row r="13" spans="1:24" s="55" customFormat="1" ht="37.5" customHeight="1">
      <c r="A13" s="605" t="e">
        <f>#REF!</f>
        <v>#REF!</v>
      </c>
      <c r="B13" s="606"/>
      <c r="C13" s="606"/>
      <c r="D13" s="50" t="e">
        <f t="shared" si="0"/>
        <v>#REF!</v>
      </c>
      <c r="E13" s="50"/>
      <c r="F13" s="51"/>
      <c r="G13" s="50"/>
      <c r="H13" s="52"/>
      <c r="I13" s="53"/>
      <c r="J13" s="51"/>
      <c r="K13" s="54"/>
      <c r="L13" s="50"/>
      <c r="M13" s="612" t="e">
        <f t="shared" si="2"/>
        <v>#REF!</v>
      </c>
      <c r="N13" s="606"/>
      <c r="O13" s="606"/>
      <c r="P13" s="50" t="e">
        <f t="shared" si="1"/>
        <v>#REF!</v>
      </c>
      <c r="Q13" s="52"/>
      <c r="R13" s="51"/>
      <c r="S13" s="50"/>
      <c r="T13" s="52"/>
      <c r="U13" s="53"/>
      <c r="V13" s="51"/>
      <c r="W13" s="54"/>
      <c r="X13" s="52"/>
    </row>
    <row r="14" spans="1:24" s="55" customFormat="1" ht="37.5" customHeight="1">
      <c r="A14" s="605" t="e">
        <f>#REF!</f>
        <v>#REF!</v>
      </c>
      <c r="B14" s="606"/>
      <c r="C14" s="606"/>
      <c r="D14" s="50" t="e">
        <f t="shared" si="0"/>
        <v>#REF!</v>
      </c>
      <c r="E14" s="50"/>
      <c r="F14" s="51"/>
      <c r="G14" s="50"/>
      <c r="H14" s="52"/>
      <c r="I14" s="53"/>
      <c r="J14" s="51"/>
      <c r="K14" s="54"/>
      <c r="L14" s="50"/>
      <c r="M14" s="612" t="e">
        <f t="shared" si="2"/>
        <v>#REF!</v>
      </c>
      <c r="N14" s="606"/>
      <c r="O14" s="606"/>
      <c r="P14" s="50" t="e">
        <f t="shared" si="1"/>
        <v>#REF!</v>
      </c>
      <c r="Q14" s="52"/>
      <c r="R14" s="51"/>
      <c r="S14" s="50"/>
      <c r="T14" s="52"/>
      <c r="U14" s="53"/>
      <c r="V14" s="51"/>
      <c r="W14" s="54"/>
      <c r="X14" s="52"/>
    </row>
    <row r="15" spans="1:24" s="55" customFormat="1" ht="37.5" customHeight="1">
      <c r="A15" s="605"/>
      <c r="B15" s="606"/>
      <c r="C15" s="606"/>
      <c r="D15" s="50"/>
      <c r="E15" s="50"/>
      <c r="F15" s="51"/>
      <c r="G15" s="50"/>
      <c r="H15" s="52"/>
      <c r="I15" s="53"/>
      <c r="J15" s="51"/>
      <c r="K15" s="54"/>
      <c r="L15" s="50"/>
      <c r="M15" s="612"/>
      <c r="N15" s="606"/>
      <c r="O15" s="606"/>
      <c r="P15" s="50"/>
      <c r="Q15" s="52"/>
      <c r="R15" s="51"/>
      <c r="S15" s="50"/>
      <c r="T15" s="52"/>
      <c r="U15" s="53"/>
      <c r="V15" s="51"/>
      <c r="W15" s="54"/>
      <c r="X15" s="52"/>
    </row>
    <row r="16" spans="1:24" s="55" customFormat="1" ht="37.5" customHeight="1">
      <c r="A16" s="605"/>
      <c r="B16" s="606"/>
      <c r="C16" s="606"/>
      <c r="D16" s="50"/>
      <c r="E16" s="50"/>
      <c r="F16" s="51"/>
      <c r="G16" s="50"/>
      <c r="H16" s="52"/>
      <c r="I16" s="53"/>
      <c r="J16" s="51"/>
      <c r="K16" s="54"/>
      <c r="L16" s="50"/>
      <c r="M16" s="612"/>
      <c r="N16" s="606"/>
      <c r="O16" s="606"/>
      <c r="P16" s="50"/>
      <c r="Q16" s="52"/>
      <c r="R16" s="51"/>
      <c r="S16" s="50"/>
      <c r="T16" s="52"/>
      <c r="U16" s="53"/>
      <c r="V16" s="51"/>
      <c r="W16" s="54"/>
      <c r="X16" s="52"/>
    </row>
    <row r="17" spans="1:24" s="55" customFormat="1" ht="37.5" customHeight="1">
      <c r="A17" s="605"/>
      <c r="B17" s="606"/>
      <c r="C17" s="606"/>
      <c r="D17" s="50"/>
      <c r="E17" s="50"/>
      <c r="F17" s="51"/>
      <c r="G17" s="50"/>
      <c r="H17" s="52"/>
      <c r="I17" s="53"/>
      <c r="J17" s="51"/>
      <c r="K17" s="54"/>
      <c r="L17" s="50"/>
      <c r="M17" s="612"/>
      <c r="N17" s="606"/>
      <c r="O17" s="606"/>
      <c r="P17" s="50"/>
      <c r="Q17" s="52"/>
      <c r="R17" s="51"/>
      <c r="S17" s="50"/>
      <c r="T17" s="52"/>
      <c r="U17" s="53"/>
      <c r="V17" s="51"/>
      <c r="W17" s="54"/>
      <c r="X17" s="52"/>
    </row>
  </sheetData>
  <sheetProtection/>
  <mergeCells count="30">
    <mergeCell ref="M17:O17"/>
    <mergeCell ref="A17:C17"/>
    <mergeCell ref="M8:O8"/>
    <mergeCell ref="M9:O9"/>
    <mergeCell ref="M10:O10"/>
    <mergeCell ref="M11:O11"/>
    <mergeCell ref="M12:O12"/>
    <mergeCell ref="M13:O13"/>
    <mergeCell ref="M14:O14"/>
    <mergeCell ref="M15:O15"/>
    <mergeCell ref="M16:O16"/>
    <mergeCell ref="A13:C13"/>
    <mergeCell ref="A14:C14"/>
    <mergeCell ref="A15:C15"/>
    <mergeCell ref="A16:C16"/>
    <mergeCell ref="V7:X7"/>
    <mergeCell ref="A11:C11"/>
    <mergeCell ref="A12:C12"/>
    <mergeCell ref="A9:C9"/>
    <mergeCell ref="A10:C10"/>
    <mergeCell ref="A1:X1"/>
    <mergeCell ref="D4:F4"/>
    <mergeCell ref="A8:C8"/>
    <mergeCell ref="A6:L6"/>
    <mergeCell ref="M6:X6"/>
    <mergeCell ref="A7:E7"/>
    <mergeCell ref="F7:H7"/>
    <mergeCell ref="J7:L7"/>
    <mergeCell ref="M7:Q7"/>
    <mergeCell ref="R7:T7"/>
  </mergeCells>
  <printOptions/>
  <pageMargins left="0.5905511811023623" right="0.3937007874015748" top="0.984251968503937" bottom="0.3937007874015748" header="0.5118110236220472" footer="0.5118110236220472"/>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V105"/>
  <sheetViews>
    <sheetView showZeros="0" zoomScale="75" zoomScaleNormal="75" zoomScalePageLayoutView="0" workbookViewId="0" topLeftCell="A1">
      <selection activeCell="O9" sqref="O9:O10"/>
    </sheetView>
  </sheetViews>
  <sheetFormatPr defaultColWidth="9" defaultRowHeight="14.25"/>
  <cols>
    <col min="1" max="22" width="3.69921875" style="207" customWidth="1"/>
    <col min="23" max="23" width="0.8984375" style="207" customWidth="1"/>
    <col min="24" max="16384" width="9" style="207" customWidth="1"/>
  </cols>
  <sheetData>
    <row r="1" ht="18" customHeight="1">
      <c r="A1" s="207" t="s">
        <v>536</v>
      </c>
    </row>
    <row r="2" ht="18" customHeight="1"/>
    <row r="3" ht="18" customHeight="1"/>
    <row r="4" spans="16:22" ht="18" customHeight="1">
      <c r="P4" s="613" t="e">
        <f>#REF!</f>
        <v>#REF!</v>
      </c>
      <c r="Q4" s="613"/>
      <c r="R4" s="613"/>
      <c r="S4" s="613"/>
      <c r="T4" s="613"/>
      <c r="U4" s="613"/>
      <c r="V4" s="613"/>
    </row>
    <row r="5" ht="18" customHeight="1"/>
    <row r="6" ht="18" customHeight="1"/>
    <row r="7" ht="18" customHeight="1">
      <c r="A7" s="207" t="e">
        <f>CONCATENATE(#REF!,"  ",#REF!,"  殿")</f>
        <v>#REF!</v>
      </c>
    </row>
    <row r="8" ht="18" customHeight="1"/>
    <row r="9" ht="18" customHeight="1">
      <c r="O9" s="207" t="s">
        <v>537</v>
      </c>
    </row>
    <row r="10" spans="15:22" ht="18" customHeight="1">
      <c r="O10" s="206" t="e">
        <f>CONCATENATE(#REF!,"  ",#REF!)</f>
        <v>#REF!</v>
      </c>
      <c r="Q10" s="206"/>
      <c r="R10" s="206"/>
      <c r="S10" s="206"/>
      <c r="T10" s="206"/>
      <c r="U10" s="206"/>
      <c r="V10" s="206"/>
    </row>
    <row r="11" ht="18" customHeight="1"/>
    <row r="12" ht="18" customHeight="1"/>
    <row r="13" ht="18" customHeight="1"/>
    <row r="14" ht="18" customHeight="1"/>
    <row r="15" spans="1:22" ht="18" customHeight="1">
      <c r="A15" s="614" t="s">
        <v>538</v>
      </c>
      <c r="B15" s="614"/>
      <c r="C15" s="614"/>
      <c r="D15" s="614"/>
      <c r="E15" s="614"/>
      <c r="F15" s="614"/>
      <c r="G15" s="614"/>
      <c r="H15" s="614"/>
      <c r="I15" s="614"/>
      <c r="J15" s="614"/>
      <c r="K15" s="614"/>
      <c r="L15" s="614"/>
      <c r="M15" s="614"/>
      <c r="N15" s="614"/>
      <c r="O15" s="614"/>
      <c r="P15" s="614"/>
      <c r="Q15" s="614"/>
      <c r="R15" s="614"/>
      <c r="S15" s="614"/>
      <c r="T15" s="614"/>
      <c r="U15" s="614"/>
      <c r="V15" s="614"/>
    </row>
    <row r="16" spans="1:22" ht="18" customHeight="1">
      <c r="A16" s="276"/>
      <c r="B16" s="276"/>
      <c r="C16" s="276"/>
      <c r="D16" s="276"/>
      <c r="E16" s="276"/>
      <c r="F16" s="276"/>
      <c r="G16" s="276"/>
      <c r="H16" s="276"/>
      <c r="I16" s="276"/>
      <c r="J16" s="276"/>
      <c r="K16" s="276"/>
      <c r="L16" s="276"/>
      <c r="M16" s="276"/>
      <c r="N16" s="276"/>
      <c r="O16" s="276"/>
      <c r="P16" s="276"/>
      <c r="Q16" s="276"/>
      <c r="R16" s="276"/>
      <c r="S16" s="276"/>
      <c r="T16" s="276"/>
      <c r="U16" s="276"/>
      <c r="V16" s="276"/>
    </row>
    <row r="17" ht="18" customHeight="1"/>
    <row r="18" ht="18" customHeight="1"/>
    <row r="19" ht="18" customHeight="1"/>
    <row r="20" ht="18" customHeight="1"/>
    <row r="21" ht="21" customHeight="1">
      <c r="A21" s="207" t="s">
        <v>539</v>
      </c>
    </row>
    <row r="22" ht="21" customHeight="1"/>
    <row r="23" ht="18" customHeight="1"/>
    <row r="24" spans="1:22" ht="18" customHeight="1">
      <c r="A24" s="206"/>
      <c r="B24" s="206"/>
      <c r="C24" s="206"/>
      <c r="D24" s="206"/>
      <c r="E24" s="206"/>
      <c r="F24" s="206"/>
      <c r="G24" s="206"/>
      <c r="H24" s="206"/>
      <c r="I24" s="206"/>
      <c r="J24" s="206"/>
      <c r="K24" s="206"/>
      <c r="L24" s="206"/>
      <c r="M24" s="206"/>
      <c r="N24" s="206"/>
      <c r="O24" s="206"/>
      <c r="P24" s="206"/>
      <c r="Q24" s="206"/>
      <c r="R24" s="206"/>
      <c r="S24" s="206"/>
      <c r="T24" s="206"/>
      <c r="U24" s="206"/>
      <c r="V24" s="206"/>
    </row>
    <row r="25" spans="1:22" ht="18" customHeight="1">
      <c r="A25" s="276"/>
      <c r="B25" s="276"/>
      <c r="C25" s="276"/>
      <c r="D25" s="276"/>
      <c r="E25" s="276"/>
      <c r="F25" s="276"/>
      <c r="G25" s="276"/>
      <c r="H25" s="276"/>
      <c r="I25" s="276"/>
      <c r="J25" s="276"/>
      <c r="K25" s="276"/>
      <c r="L25" s="276"/>
      <c r="M25" s="276"/>
      <c r="N25" s="276"/>
      <c r="O25" s="276"/>
      <c r="P25" s="276"/>
      <c r="Q25" s="276"/>
      <c r="R25" s="276"/>
      <c r="S25" s="276"/>
      <c r="T25" s="276"/>
      <c r="U25" s="276"/>
      <c r="V25" s="276"/>
    </row>
    <row r="26" ht="18" customHeight="1"/>
    <row r="27" spans="1:22" ht="21" customHeight="1">
      <c r="A27" s="206"/>
      <c r="B27" s="206"/>
      <c r="C27" s="206"/>
      <c r="D27" s="206"/>
      <c r="E27" s="206"/>
      <c r="F27" s="206"/>
      <c r="G27" s="206"/>
      <c r="H27" s="206"/>
      <c r="I27" s="206"/>
      <c r="J27" s="206"/>
      <c r="K27" s="206"/>
      <c r="L27" s="206"/>
      <c r="M27" s="206"/>
      <c r="N27" s="206"/>
      <c r="O27" s="206"/>
      <c r="P27" s="206"/>
      <c r="Q27" s="206"/>
      <c r="R27" s="206"/>
      <c r="S27" s="206"/>
      <c r="T27" s="206"/>
      <c r="U27" s="206"/>
      <c r="V27" s="206"/>
    </row>
    <row r="28" spans="10:22" ht="21" customHeight="1">
      <c r="J28" s="277"/>
      <c r="K28" s="277"/>
      <c r="L28" s="277"/>
      <c r="M28" s="277"/>
      <c r="N28" s="277"/>
      <c r="O28" s="277"/>
      <c r="P28" s="277"/>
      <c r="Q28" s="277"/>
      <c r="R28" s="277"/>
      <c r="S28" s="277"/>
      <c r="T28" s="277"/>
      <c r="U28" s="277"/>
      <c r="V28" s="277"/>
    </row>
    <row r="29" spans="10:22" ht="21" customHeight="1">
      <c r="J29" s="277"/>
      <c r="K29" s="277"/>
      <c r="L29" s="277"/>
      <c r="M29" s="277"/>
      <c r="N29" s="277"/>
      <c r="O29" s="277"/>
      <c r="P29" s="277"/>
      <c r="Q29" s="277"/>
      <c r="R29" s="277"/>
      <c r="S29" s="277"/>
      <c r="T29" s="277"/>
      <c r="U29" s="277"/>
      <c r="V29" s="277"/>
    </row>
    <row r="30" ht="21" customHeight="1"/>
    <row r="31" ht="21" customHeight="1"/>
    <row r="32" ht="21" customHeight="1"/>
    <row r="33" spans="6:22" ht="21" customHeight="1">
      <c r="F33" s="278"/>
      <c r="G33" s="279"/>
      <c r="H33" s="279"/>
      <c r="I33" s="206"/>
      <c r="J33" s="206"/>
      <c r="K33" s="279"/>
      <c r="L33" s="279"/>
      <c r="M33" s="279"/>
      <c r="N33" s="206"/>
      <c r="O33" s="206"/>
      <c r="P33" s="206"/>
      <c r="Q33" s="206"/>
      <c r="R33" s="206"/>
      <c r="S33" s="206"/>
      <c r="T33" s="206"/>
      <c r="U33" s="206"/>
      <c r="V33" s="206"/>
    </row>
    <row r="34" ht="21" customHeight="1"/>
    <row r="35" ht="21" customHeight="1"/>
    <row r="36" ht="21" customHeight="1"/>
    <row r="37" spans="6:20" ht="21" customHeight="1">
      <c r="F37" s="280"/>
      <c r="G37" s="280"/>
      <c r="H37" s="280"/>
      <c r="I37" s="280"/>
      <c r="J37" s="280"/>
      <c r="K37" s="280"/>
      <c r="L37" s="280"/>
      <c r="M37" s="206"/>
      <c r="N37" s="280"/>
      <c r="O37" s="280"/>
      <c r="P37" s="280"/>
      <c r="Q37" s="280"/>
      <c r="R37" s="280"/>
      <c r="S37" s="280"/>
      <c r="T37" s="280"/>
    </row>
    <row r="38" spans="6:20" ht="21" customHeight="1">
      <c r="F38" s="280"/>
      <c r="G38" s="280"/>
      <c r="H38" s="280"/>
      <c r="I38" s="280"/>
      <c r="J38" s="280"/>
      <c r="K38" s="280"/>
      <c r="L38" s="280"/>
      <c r="M38" s="206"/>
      <c r="N38" s="280"/>
      <c r="O38" s="280"/>
      <c r="P38" s="280"/>
      <c r="Q38" s="280"/>
      <c r="R38" s="280"/>
      <c r="S38" s="280"/>
      <c r="T38" s="280"/>
    </row>
    <row r="39" spans="6:20" ht="21" customHeight="1">
      <c r="F39" s="280"/>
      <c r="G39" s="280"/>
      <c r="H39" s="280"/>
      <c r="I39" s="280"/>
      <c r="J39" s="280"/>
      <c r="K39" s="280"/>
      <c r="L39" s="280"/>
      <c r="M39" s="206"/>
      <c r="N39" s="280"/>
      <c r="O39" s="280"/>
      <c r="P39" s="280"/>
      <c r="Q39" s="280"/>
      <c r="R39" s="280"/>
      <c r="S39" s="280"/>
      <c r="T39" s="280"/>
    </row>
    <row r="40" spans="6:20" ht="21" customHeight="1">
      <c r="F40" s="280"/>
      <c r="G40" s="280"/>
      <c r="H40" s="280"/>
      <c r="I40" s="280"/>
      <c r="J40" s="280"/>
      <c r="K40" s="280"/>
      <c r="L40" s="280"/>
      <c r="M40" s="206"/>
      <c r="N40" s="280"/>
      <c r="O40" s="280"/>
      <c r="P40" s="280"/>
      <c r="Q40" s="280"/>
      <c r="R40" s="280"/>
      <c r="S40" s="280"/>
      <c r="T40" s="280"/>
    </row>
    <row r="41" spans="6:20" ht="21" customHeight="1">
      <c r="F41" s="280"/>
      <c r="G41" s="280"/>
      <c r="H41" s="280"/>
      <c r="I41" s="280"/>
      <c r="J41" s="280"/>
      <c r="K41" s="280"/>
      <c r="L41" s="280"/>
      <c r="M41" s="206"/>
      <c r="N41" s="280"/>
      <c r="O41" s="280"/>
      <c r="P41" s="280"/>
      <c r="Q41" s="280"/>
      <c r="R41" s="280"/>
      <c r="S41" s="280"/>
      <c r="T41" s="280"/>
    </row>
    <row r="42" spans="4:20" ht="21" customHeight="1">
      <c r="D42" s="614" t="s">
        <v>540</v>
      </c>
      <c r="E42" s="614"/>
      <c r="F42" s="614"/>
      <c r="G42" s="614"/>
      <c r="H42" s="614"/>
      <c r="I42" s="614"/>
      <c r="J42" s="614"/>
      <c r="K42" s="614"/>
      <c r="L42" s="614"/>
      <c r="M42" s="614"/>
      <c r="N42" s="614"/>
      <c r="O42" s="614"/>
      <c r="P42" s="614"/>
      <c r="Q42" s="614"/>
      <c r="R42" s="614"/>
      <c r="S42" s="614"/>
      <c r="T42" s="280"/>
    </row>
    <row r="43" spans="6:20" ht="21" customHeight="1">
      <c r="F43" s="280"/>
      <c r="G43" s="280"/>
      <c r="H43" s="280"/>
      <c r="I43" s="280"/>
      <c r="J43" s="280"/>
      <c r="K43" s="280"/>
      <c r="L43" s="280"/>
      <c r="M43" s="206"/>
      <c r="N43" s="280"/>
      <c r="O43" s="280"/>
      <c r="P43" s="280"/>
      <c r="Q43" s="280"/>
      <c r="R43" s="280"/>
      <c r="S43" s="280"/>
      <c r="T43" s="280"/>
    </row>
    <row r="44" spans="6:22" ht="21" customHeight="1">
      <c r="F44" s="280"/>
      <c r="G44" s="280"/>
      <c r="H44" s="280"/>
      <c r="I44" s="280"/>
      <c r="J44" s="280"/>
      <c r="K44" s="280"/>
      <c r="L44" s="280"/>
      <c r="M44" s="206"/>
      <c r="N44" s="280"/>
      <c r="O44" s="280"/>
      <c r="Q44" s="280"/>
      <c r="R44" s="280"/>
      <c r="S44" s="280"/>
      <c r="T44" s="280"/>
      <c r="V44" s="281" t="e">
        <f>CONCATENATE("（ ",#REF!,"課 ）")</f>
        <v>#REF!</v>
      </c>
    </row>
    <row r="45" spans="6:20" ht="21" customHeight="1">
      <c r="F45" s="280"/>
      <c r="G45" s="280"/>
      <c r="H45" s="280"/>
      <c r="I45" s="280"/>
      <c r="J45" s="280"/>
      <c r="K45" s="280"/>
      <c r="L45" s="280"/>
      <c r="M45" s="206"/>
      <c r="N45" s="280"/>
      <c r="O45" s="280"/>
      <c r="P45" s="280"/>
      <c r="Q45" s="280"/>
      <c r="R45" s="280"/>
      <c r="S45" s="280"/>
      <c r="T45" s="280"/>
    </row>
    <row r="46" spans="1:22" s="192" customFormat="1" ht="57" customHeight="1">
      <c r="A46" s="615" t="s">
        <v>541</v>
      </c>
      <c r="B46" s="615"/>
      <c r="C46" s="615" t="s">
        <v>542</v>
      </c>
      <c r="D46" s="615"/>
      <c r="E46" s="615"/>
      <c r="F46" s="615"/>
      <c r="G46" s="615"/>
      <c r="H46" s="615"/>
      <c r="I46" s="615"/>
      <c r="J46" s="615"/>
      <c r="K46" s="615"/>
      <c r="L46" s="615"/>
      <c r="M46" s="615" t="s">
        <v>543</v>
      </c>
      <c r="N46" s="615"/>
      <c r="O46" s="615"/>
      <c r="P46" s="615"/>
      <c r="Q46" s="616" t="s">
        <v>544</v>
      </c>
      <c r="R46" s="616"/>
      <c r="S46" s="616"/>
      <c r="T46" s="616"/>
      <c r="U46" s="616"/>
      <c r="V46" s="616"/>
    </row>
    <row r="47" spans="1:22" s="192" customFormat="1" ht="57" customHeight="1">
      <c r="A47" s="615">
        <v>1</v>
      </c>
      <c r="B47" s="615"/>
      <c r="C47" s="617"/>
      <c r="D47" s="617"/>
      <c r="E47" s="617"/>
      <c r="F47" s="617"/>
      <c r="G47" s="617"/>
      <c r="H47" s="617"/>
      <c r="I47" s="617"/>
      <c r="J47" s="617"/>
      <c r="K47" s="617"/>
      <c r="L47" s="617"/>
      <c r="M47" s="615"/>
      <c r="N47" s="615"/>
      <c r="O47" s="615"/>
      <c r="P47" s="615"/>
      <c r="Q47" s="616"/>
      <c r="R47" s="616"/>
      <c r="S47" s="616"/>
      <c r="T47" s="616"/>
      <c r="U47" s="616"/>
      <c r="V47" s="616"/>
    </row>
    <row r="48" spans="1:22" s="192" customFormat="1" ht="57" customHeight="1">
      <c r="A48" s="615">
        <v>2</v>
      </c>
      <c r="B48" s="615"/>
      <c r="C48" s="617"/>
      <c r="D48" s="617"/>
      <c r="E48" s="617"/>
      <c r="F48" s="617"/>
      <c r="G48" s="617"/>
      <c r="H48" s="617"/>
      <c r="I48" s="617"/>
      <c r="J48" s="617"/>
      <c r="K48" s="617"/>
      <c r="L48" s="617"/>
      <c r="M48" s="615"/>
      <c r="N48" s="615"/>
      <c r="O48" s="615"/>
      <c r="P48" s="615"/>
      <c r="Q48" s="616"/>
      <c r="R48" s="616"/>
      <c r="S48" s="616"/>
      <c r="T48" s="616"/>
      <c r="U48" s="616"/>
      <c r="V48" s="616"/>
    </row>
    <row r="49" spans="1:22" s="192" customFormat="1" ht="57" customHeight="1">
      <c r="A49" s="615">
        <v>3</v>
      </c>
      <c r="B49" s="615"/>
      <c r="C49" s="617"/>
      <c r="D49" s="617"/>
      <c r="E49" s="617"/>
      <c r="F49" s="617"/>
      <c r="G49" s="617"/>
      <c r="H49" s="617"/>
      <c r="I49" s="617"/>
      <c r="J49" s="617"/>
      <c r="K49" s="617"/>
      <c r="L49" s="617"/>
      <c r="M49" s="615"/>
      <c r="N49" s="615"/>
      <c r="O49" s="615"/>
      <c r="P49" s="615"/>
      <c r="Q49" s="616"/>
      <c r="R49" s="616"/>
      <c r="S49" s="616"/>
      <c r="T49" s="616"/>
      <c r="U49" s="616"/>
      <c r="V49" s="616"/>
    </row>
    <row r="50" spans="1:22" s="192" customFormat="1" ht="57" customHeight="1">
      <c r="A50" s="615">
        <v>4</v>
      </c>
      <c r="B50" s="615"/>
      <c r="C50" s="617"/>
      <c r="D50" s="617"/>
      <c r="E50" s="617"/>
      <c r="F50" s="617"/>
      <c r="G50" s="617"/>
      <c r="H50" s="617"/>
      <c r="I50" s="617"/>
      <c r="J50" s="617"/>
      <c r="K50" s="617"/>
      <c r="L50" s="617"/>
      <c r="M50" s="615"/>
      <c r="N50" s="615"/>
      <c r="O50" s="615"/>
      <c r="P50" s="615"/>
      <c r="Q50" s="616"/>
      <c r="R50" s="616"/>
      <c r="S50" s="616"/>
      <c r="T50" s="616"/>
      <c r="U50" s="616"/>
      <c r="V50" s="616"/>
    </row>
    <row r="51" spans="1:22" s="192" customFormat="1" ht="57" customHeight="1">
      <c r="A51" s="615">
        <v>5</v>
      </c>
      <c r="B51" s="615"/>
      <c r="C51" s="617"/>
      <c r="D51" s="617"/>
      <c r="E51" s="617"/>
      <c r="F51" s="617"/>
      <c r="G51" s="617"/>
      <c r="H51" s="617"/>
      <c r="I51" s="617"/>
      <c r="J51" s="617"/>
      <c r="K51" s="617"/>
      <c r="L51" s="617"/>
      <c r="M51" s="615"/>
      <c r="N51" s="615"/>
      <c r="O51" s="615"/>
      <c r="P51" s="615"/>
      <c r="Q51" s="616"/>
      <c r="R51" s="616"/>
      <c r="S51" s="616"/>
      <c r="T51" s="616"/>
      <c r="U51" s="616"/>
      <c r="V51" s="616"/>
    </row>
    <row r="52" spans="1:22" s="192" customFormat="1" ht="57" customHeight="1">
      <c r="A52" s="615">
        <v>6</v>
      </c>
      <c r="B52" s="615"/>
      <c r="C52" s="617"/>
      <c r="D52" s="617"/>
      <c r="E52" s="617"/>
      <c r="F52" s="617"/>
      <c r="G52" s="617"/>
      <c r="H52" s="617"/>
      <c r="I52" s="617"/>
      <c r="J52" s="617"/>
      <c r="K52" s="617"/>
      <c r="L52" s="617"/>
      <c r="M52" s="615"/>
      <c r="N52" s="615"/>
      <c r="O52" s="615"/>
      <c r="P52" s="615"/>
      <c r="Q52" s="616"/>
      <c r="R52" s="616"/>
      <c r="S52" s="616"/>
      <c r="T52" s="616"/>
      <c r="U52" s="616"/>
      <c r="V52" s="616"/>
    </row>
    <row r="53" spans="1:22" s="192" customFormat="1" ht="57" customHeight="1">
      <c r="A53" s="615">
        <v>7</v>
      </c>
      <c r="B53" s="615"/>
      <c r="C53" s="617"/>
      <c r="D53" s="617"/>
      <c r="E53" s="617"/>
      <c r="F53" s="617"/>
      <c r="G53" s="617"/>
      <c r="H53" s="617"/>
      <c r="I53" s="617"/>
      <c r="J53" s="617"/>
      <c r="K53" s="617"/>
      <c r="L53" s="617"/>
      <c r="M53" s="615"/>
      <c r="N53" s="615"/>
      <c r="O53" s="615"/>
      <c r="P53" s="615"/>
      <c r="Q53" s="616"/>
      <c r="R53" s="616"/>
      <c r="S53" s="616"/>
      <c r="T53" s="616"/>
      <c r="U53" s="616"/>
      <c r="V53" s="616"/>
    </row>
    <row r="54" spans="1:22" s="192" customFormat="1" ht="57" customHeight="1">
      <c r="A54" s="615">
        <v>8</v>
      </c>
      <c r="B54" s="615"/>
      <c r="C54" s="617"/>
      <c r="D54" s="617"/>
      <c r="E54" s="617"/>
      <c r="F54" s="617"/>
      <c r="G54" s="617"/>
      <c r="H54" s="617"/>
      <c r="I54" s="617"/>
      <c r="J54" s="617"/>
      <c r="K54" s="617"/>
      <c r="L54" s="617"/>
      <c r="M54" s="615"/>
      <c r="N54" s="615"/>
      <c r="O54" s="615"/>
      <c r="P54" s="615"/>
      <c r="Q54" s="616"/>
      <c r="R54" s="616"/>
      <c r="S54" s="616"/>
      <c r="T54" s="616"/>
      <c r="U54" s="616"/>
      <c r="V54" s="616"/>
    </row>
    <row r="55" spans="1:22" s="192" customFormat="1" ht="57" customHeight="1">
      <c r="A55" s="615">
        <v>9</v>
      </c>
      <c r="B55" s="615"/>
      <c r="C55" s="617"/>
      <c r="D55" s="617"/>
      <c r="E55" s="617"/>
      <c r="F55" s="617"/>
      <c r="G55" s="617"/>
      <c r="H55" s="617"/>
      <c r="I55" s="617"/>
      <c r="J55" s="617"/>
      <c r="K55" s="617"/>
      <c r="L55" s="617"/>
      <c r="M55" s="615"/>
      <c r="N55" s="615"/>
      <c r="O55" s="615"/>
      <c r="P55" s="615"/>
      <c r="Q55" s="616"/>
      <c r="R55" s="616"/>
      <c r="S55" s="616"/>
      <c r="T55" s="616"/>
      <c r="U55" s="616"/>
      <c r="V55" s="616"/>
    </row>
    <row r="56" spans="1:22" s="192" customFormat="1" ht="57" customHeight="1">
      <c r="A56" s="615">
        <v>10</v>
      </c>
      <c r="B56" s="615"/>
      <c r="C56" s="617"/>
      <c r="D56" s="617"/>
      <c r="E56" s="617"/>
      <c r="F56" s="617"/>
      <c r="G56" s="617"/>
      <c r="H56" s="617"/>
      <c r="I56" s="617"/>
      <c r="J56" s="617"/>
      <c r="K56" s="617"/>
      <c r="L56" s="617"/>
      <c r="M56" s="615"/>
      <c r="N56" s="615"/>
      <c r="O56" s="615"/>
      <c r="P56" s="615"/>
      <c r="Q56" s="616"/>
      <c r="R56" s="616"/>
      <c r="S56" s="616"/>
      <c r="T56" s="616"/>
      <c r="U56" s="616"/>
      <c r="V56" s="616"/>
    </row>
    <row r="57" spans="6:20" ht="27.75" customHeight="1">
      <c r="F57" s="280"/>
      <c r="G57" s="280"/>
      <c r="H57" s="280"/>
      <c r="I57" s="280"/>
      <c r="J57" s="280"/>
      <c r="K57" s="280"/>
      <c r="L57" s="280"/>
      <c r="M57" s="206"/>
      <c r="N57" s="280"/>
      <c r="O57" s="280"/>
      <c r="P57" s="280"/>
      <c r="Q57" s="280"/>
      <c r="R57" s="280"/>
      <c r="S57" s="280"/>
      <c r="T57" s="280"/>
    </row>
    <row r="58" ht="18" customHeight="1">
      <c r="A58" s="207" t="s">
        <v>545</v>
      </c>
    </row>
    <row r="59" ht="18" customHeight="1"/>
    <row r="60" ht="18" customHeight="1"/>
    <row r="61" spans="16:22" ht="18" customHeight="1">
      <c r="P61" s="618" t="s">
        <v>546</v>
      </c>
      <c r="Q61" s="618"/>
      <c r="R61" s="618"/>
      <c r="S61" s="618"/>
      <c r="T61" s="618"/>
      <c r="U61" s="618"/>
      <c r="V61" s="618"/>
    </row>
    <row r="62" ht="18" customHeight="1"/>
    <row r="63" ht="18" customHeight="1">
      <c r="A63" s="207" t="s">
        <v>537</v>
      </c>
    </row>
    <row r="64" spans="1:9" ht="18" customHeight="1">
      <c r="A64" s="206" t="e">
        <f>CONCATENATE(#REF!,"  ",#REF!,"　殿")</f>
        <v>#REF!</v>
      </c>
      <c r="B64" s="206"/>
      <c r="C64" s="206"/>
      <c r="D64" s="206"/>
      <c r="E64" s="206"/>
      <c r="F64" s="206"/>
      <c r="G64" s="206"/>
      <c r="H64" s="206"/>
      <c r="I64" s="206"/>
    </row>
    <row r="65" ht="18" customHeight="1"/>
    <row r="66" ht="18" customHeight="1"/>
    <row r="67" spans="14:22" ht="18" customHeight="1">
      <c r="N67" s="206"/>
      <c r="O67" s="206"/>
      <c r="P67" s="206"/>
      <c r="Q67" s="206"/>
      <c r="R67" s="206"/>
      <c r="S67" s="206"/>
      <c r="T67" s="206"/>
      <c r="V67" s="279" t="e">
        <f>CONCATENATE(#REF!,"　",#REF!)</f>
        <v>#REF!</v>
      </c>
    </row>
    <row r="68" ht="18" customHeight="1"/>
    <row r="69" ht="18" customHeight="1"/>
    <row r="70" ht="18" customHeight="1"/>
    <row r="71" ht="18" customHeight="1"/>
    <row r="72" spans="1:22" ht="18" customHeight="1">
      <c r="A72" s="614" t="s">
        <v>547</v>
      </c>
      <c r="B72" s="614"/>
      <c r="C72" s="614"/>
      <c r="D72" s="614"/>
      <c r="E72" s="614"/>
      <c r="F72" s="614"/>
      <c r="G72" s="614"/>
      <c r="H72" s="614"/>
      <c r="I72" s="614"/>
      <c r="J72" s="614"/>
      <c r="K72" s="614"/>
      <c r="L72" s="614"/>
      <c r="M72" s="614"/>
      <c r="N72" s="614"/>
      <c r="O72" s="614"/>
      <c r="P72" s="614"/>
      <c r="Q72" s="614"/>
      <c r="R72" s="614"/>
      <c r="S72" s="614"/>
      <c r="T72" s="614"/>
      <c r="U72" s="614"/>
      <c r="V72" s="614"/>
    </row>
    <row r="73" spans="1:22" ht="18" customHeight="1">
      <c r="A73" s="276"/>
      <c r="B73" s="276"/>
      <c r="C73" s="276"/>
      <c r="D73" s="276"/>
      <c r="E73" s="276"/>
      <c r="F73" s="276"/>
      <c r="G73" s="276"/>
      <c r="H73" s="276"/>
      <c r="I73" s="276"/>
      <c r="J73" s="276"/>
      <c r="K73" s="276"/>
      <c r="L73" s="276"/>
      <c r="M73" s="276"/>
      <c r="N73" s="276"/>
      <c r="O73" s="276"/>
      <c r="P73" s="276"/>
      <c r="Q73" s="276"/>
      <c r="R73" s="276"/>
      <c r="S73" s="276"/>
      <c r="T73" s="276"/>
      <c r="U73" s="276"/>
      <c r="V73" s="276"/>
    </row>
    <row r="74" ht="18" customHeight="1"/>
    <row r="75" ht="18" customHeight="1"/>
    <row r="76" ht="18" customHeight="1"/>
    <row r="77" ht="18" customHeight="1"/>
    <row r="78" ht="21" customHeight="1">
      <c r="B78" s="207" t="e">
        <f>CONCATENATE("　平成",YEAR(#REF!)-1988,"年",MONTH(#REF!),"月",DAY(#REF!),"日依頼がありました入札会において、入札内訳書の検査員と")</f>
        <v>#REF!</v>
      </c>
    </row>
    <row r="79" ht="21" customHeight="1">
      <c r="B79" s="207" t="s">
        <v>548</v>
      </c>
    </row>
    <row r="80" ht="18" customHeight="1"/>
    <row r="81" spans="1:22" ht="18" customHeight="1">
      <c r="A81" s="206"/>
      <c r="B81" s="206"/>
      <c r="C81" s="206"/>
      <c r="D81" s="206"/>
      <c r="E81" s="206"/>
      <c r="F81" s="206"/>
      <c r="G81" s="206"/>
      <c r="H81" s="206"/>
      <c r="I81" s="206"/>
      <c r="J81" s="206"/>
      <c r="K81" s="206"/>
      <c r="L81" s="206"/>
      <c r="M81" s="206"/>
      <c r="N81" s="206"/>
      <c r="O81" s="206"/>
      <c r="P81" s="206"/>
      <c r="Q81" s="206"/>
      <c r="R81" s="206"/>
      <c r="S81" s="206"/>
      <c r="T81" s="206"/>
      <c r="U81" s="206"/>
      <c r="V81" s="206"/>
    </row>
    <row r="82" spans="1:22" ht="18" customHeight="1">
      <c r="A82" s="276"/>
      <c r="B82" s="276"/>
      <c r="C82" s="276"/>
      <c r="D82" s="276"/>
      <c r="E82" s="276"/>
      <c r="F82" s="276"/>
      <c r="G82" s="276"/>
      <c r="H82" s="276"/>
      <c r="I82" s="276"/>
      <c r="J82" s="276"/>
      <c r="K82" s="276"/>
      <c r="L82" s="276"/>
      <c r="M82" s="276"/>
      <c r="N82" s="276"/>
      <c r="O82" s="276"/>
      <c r="P82" s="276"/>
      <c r="Q82" s="276"/>
      <c r="R82" s="276"/>
      <c r="S82" s="276"/>
      <c r="T82" s="276"/>
      <c r="U82" s="276"/>
      <c r="V82" s="276"/>
    </row>
    <row r="83" ht="18" customHeight="1"/>
    <row r="84" spans="1:22" ht="21" customHeight="1">
      <c r="A84" s="206"/>
      <c r="B84" s="206"/>
      <c r="C84" s="206"/>
      <c r="D84" s="206"/>
      <c r="E84" s="206"/>
      <c r="F84" s="206"/>
      <c r="G84" s="206"/>
      <c r="H84" s="206"/>
      <c r="I84" s="206"/>
      <c r="J84" s="206"/>
      <c r="K84" s="206"/>
      <c r="L84" s="206"/>
      <c r="M84" s="206"/>
      <c r="N84" s="206"/>
      <c r="O84" s="206"/>
      <c r="P84" s="206"/>
      <c r="Q84" s="206"/>
      <c r="R84" s="206"/>
      <c r="S84" s="206"/>
      <c r="T84" s="206"/>
      <c r="U84" s="206"/>
      <c r="V84" s="206"/>
    </row>
    <row r="85" spans="10:22" ht="21" customHeight="1">
      <c r="J85" s="277"/>
      <c r="K85" s="277"/>
      <c r="L85" s="277"/>
      <c r="M85" s="277"/>
      <c r="N85" s="277"/>
      <c r="O85" s="277"/>
      <c r="P85" s="277"/>
      <c r="Q85" s="277"/>
      <c r="R85" s="277"/>
      <c r="S85" s="277"/>
      <c r="T85" s="277"/>
      <c r="U85" s="277"/>
      <c r="V85" s="277"/>
    </row>
    <row r="86" spans="10:22" ht="21" customHeight="1">
      <c r="J86" s="277"/>
      <c r="K86" s="277"/>
      <c r="L86" s="277"/>
      <c r="M86" s="277"/>
      <c r="N86" s="277"/>
      <c r="O86" s="277"/>
      <c r="P86" s="277"/>
      <c r="Q86" s="277"/>
      <c r="R86" s="277"/>
      <c r="S86" s="277"/>
      <c r="T86" s="277"/>
      <c r="U86" s="277"/>
      <c r="V86" s="277"/>
    </row>
    <row r="87" ht="21" customHeight="1"/>
    <row r="88" ht="21" customHeight="1"/>
    <row r="89" ht="21" customHeight="1"/>
    <row r="90" spans="6:22" ht="21" customHeight="1">
      <c r="F90" s="278"/>
      <c r="G90" s="279"/>
      <c r="H90" s="279"/>
      <c r="I90" s="206"/>
      <c r="J90" s="206"/>
      <c r="K90" s="279"/>
      <c r="L90" s="279"/>
      <c r="M90" s="279"/>
      <c r="N90" s="206"/>
      <c r="O90" s="206"/>
      <c r="P90" s="206"/>
      <c r="Q90" s="206"/>
      <c r="R90" s="206"/>
      <c r="S90" s="206"/>
      <c r="T90" s="206"/>
      <c r="U90" s="206"/>
      <c r="V90" s="206"/>
    </row>
    <row r="91" ht="21" customHeight="1"/>
    <row r="92" ht="21" customHeight="1"/>
    <row r="93" ht="21" customHeight="1"/>
    <row r="94" spans="6:20" ht="21" customHeight="1">
      <c r="F94" s="280"/>
      <c r="G94" s="280"/>
      <c r="H94" s="280"/>
      <c r="I94" s="280"/>
      <c r="J94" s="280"/>
      <c r="K94" s="280"/>
      <c r="L94" s="280"/>
      <c r="M94" s="206"/>
      <c r="N94" s="280"/>
      <c r="O94" s="280"/>
      <c r="P94" s="280"/>
      <c r="Q94" s="280"/>
      <c r="R94" s="280"/>
      <c r="S94" s="280"/>
      <c r="T94" s="280"/>
    </row>
    <row r="95" spans="6:20" ht="21" customHeight="1">
      <c r="F95" s="280"/>
      <c r="G95" s="280"/>
      <c r="H95" s="280"/>
      <c r="I95" s="280"/>
      <c r="J95" s="280"/>
      <c r="K95" s="280"/>
      <c r="L95" s="280"/>
      <c r="M95" s="206"/>
      <c r="N95" s="280"/>
      <c r="O95" s="280"/>
      <c r="P95" s="280"/>
      <c r="Q95" s="280"/>
      <c r="R95" s="280"/>
      <c r="S95" s="280"/>
      <c r="T95" s="280"/>
    </row>
    <row r="96" spans="6:20" ht="21" customHeight="1">
      <c r="F96" s="280"/>
      <c r="G96" s="280"/>
      <c r="H96" s="280"/>
      <c r="I96" s="280"/>
      <c r="J96" s="280"/>
      <c r="K96" s="280"/>
      <c r="L96" s="280"/>
      <c r="M96" s="206"/>
      <c r="N96" s="280"/>
      <c r="O96" s="280"/>
      <c r="P96" s="280"/>
      <c r="Q96" s="280"/>
      <c r="R96" s="280"/>
      <c r="S96" s="280"/>
      <c r="T96" s="280"/>
    </row>
    <row r="97" spans="6:20" ht="21" customHeight="1">
      <c r="F97" s="280"/>
      <c r="G97" s="280"/>
      <c r="H97" s="280"/>
      <c r="I97" s="280"/>
      <c r="J97" s="280"/>
      <c r="K97" s="280"/>
      <c r="L97" s="280"/>
      <c r="M97" s="206"/>
      <c r="N97" s="280"/>
      <c r="O97" s="280"/>
      <c r="P97" s="280"/>
      <c r="Q97" s="280"/>
      <c r="R97" s="280"/>
      <c r="S97" s="280"/>
      <c r="T97" s="280"/>
    </row>
    <row r="98" spans="6:20" ht="21" customHeight="1">
      <c r="F98" s="280"/>
      <c r="G98" s="280"/>
      <c r="H98" s="280"/>
      <c r="I98" s="280"/>
      <c r="J98" s="280"/>
      <c r="K98" s="280"/>
      <c r="L98" s="280"/>
      <c r="M98" s="206"/>
      <c r="N98" s="280"/>
      <c r="O98" s="280"/>
      <c r="P98" s="280"/>
      <c r="Q98" s="280"/>
      <c r="R98" s="280"/>
      <c r="S98" s="280"/>
      <c r="T98" s="280"/>
    </row>
    <row r="99" spans="6:20" ht="21" customHeight="1">
      <c r="F99" s="280"/>
      <c r="G99" s="280"/>
      <c r="H99" s="280"/>
      <c r="I99" s="280"/>
      <c r="J99" s="280"/>
      <c r="K99" s="280"/>
      <c r="L99" s="280"/>
      <c r="M99" s="206"/>
      <c r="N99" s="280"/>
      <c r="O99" s="280"/>
      <c r="P99" s="280"/>
      <c r="Q99" s="280"/>
      <c r="R99" s="280"/>
      <c r="S99" s="280"/>
      <c r="T99" s="280"/>
    </row>
    <row r="100" spans="6:20" ht="21" customHeight="1">
      <c r="F100" s="280"/>
      <c r="G100" s="280"/>
      <c r="H100" s="280"/>
      <c r="I100" s="280"/>
      <c r="J100" s="280"/>
      <c r="K100" s="280"/>
      <c r="L100" s="280"/>
      <c r="M100" s="206"/>
      <c r="N100" s="280"/>
      <c r="O100" s="280"/>
      <c r="P100" s="280"/>
      <c r="Q100" s="280"/>
      <c r="R100" s="280"/>
      <c r="S100" s="280"/>
      <c r="T100" s="280"/>
    </row>
    <row r="101" spans="6:20" ht="21" customHeight="1">
      <c r="F101" s="280"/>
      <c r="G101" s="280"/>
      <c r="H101" s="280"/>
      <c r="I101" s="280"/>
      <c r="J101" s="280"/>
      <c r="K101" s="280"/>
      <c r="L101" s="280"/>
      <c r="M101" s="206"/>
      <c r="N101" s="280"/>
      <c r="O101" s="280"/>
      <c r="P101" s="280"/>
      <c r="Q101" s="280"/>
      <c r="R101" s="280"/>
      <c r="S101" s="280"/>
      <c r="T101" s="280"/>
    </row>
    <row r="102" spans="6:20" ht="21" customHeight="1">
      <c r="F102" s="280"/>
      <c r="G102" s="280"/>
      <c r="H102" s="280"/>
      <c r="I102" s="280"/>
      <c r="J102" s="280"/>
      <c r="K102" s="280"/>
      <c r="L102" s="280"/>
      <c r="M102" s="206"/>
      <c r="N102" s="280"/>
      <c r="O102" s="280"/>
      <c r="P102" s="280"/>
      <c r="Q102" s="280"/>
      <c r="R102" s="280"/>
      <c r="S102" s="280"/>
      <c r="T102" s="280"/>
    </row>
    <row r="103" spans="6:20" ht="21" customHeight="1">
      <c r="F103" s="280"/>
      <c r="G103" s="280"/>
      <c r="H103" s="280"/>
      <c r="I103" s="280"/>
      <c r="J103" s="280"/>
      <c r="K103" s="280"/>
      <c r="L103" s="280"/>
      <c r="M103" s="206"/>
      <c r="N103" s="280"/>
      <c r="O103" s="280"/>
      <c r="P103" s="280"/>
      <c r="Q103" s="280"/>
      <c r="R103" s="280"/>
      <c r="S103" s="280"/>
      <c r="T103" s="280"/>
    </row>
    <row r="104" spans="6:20" ht="21" customHeight="1">
      <c r="F104" s="280"/>
      <c r="G104" s="280"/>
      <c r="H104" s="280"/>
      <c r="I104" s="280"/>
      <c r="J104" s="280"/>
      <c r="K104" s="280"/>
      <c r="L104" s="280"/>
      <c r="M104" s="206"/>
      <c r="N104" s="280"/>
      <c r="O104" s="280"/>
      <c r="P104" s="280"/>
      <c r="Q104" s="280"/>
      <c r="R104" s="280"/>
      <c r="S104" s="280"/>
      <c r="T104" s="280"/>
    </row>
    <row r="105" spans="6:20" ht="21" customHeight="1">
      <c r="F105" s="280"/>
      <c r="G105" s="280"/>
      <c r="H105" s="280"/>
      <c r="I105" s="280"/>
      <c r="J105" s="280"/>
      <c r="K105" s="280"/>
      <c r="L105" s="280"/>
      <c r="M105" s="206"/>
      <c r="N105" s="280"/>
      <c r="O105" s="280"/>
      <c r="P105" s="280"/>
      <c r="Q105" s="280"/>
      <c r="R105" s="280"/>
      <c r="S105" s="280"/>
      <c r="T105" s="280"/>
    </row>
    <row r="106" ht="18" customHeight="1"/>
    <row r="107" ht="18" customHeight="1"/>
  </sheetData>
  <sheetProtection/>
  <mergeCells count="49">
    <mergeCell ref="P61:V61"/>
    <mergeCell ref="A72:V72"/>
    <mergeCell ref="A55:B55"/>
    <mergeCell ref="C55:L55"/>
    <mergeCell ref="M55:P55"/>
    <mergeCell ref="Q55:V55"/>
    <mergeCell ref="A56:B56"/>
    <mergeCell ref="C56:L56"/>
    <mergeCell ref="M56:P56"/>
    <mergeCell ref="Q56:V56"/>
    <mergeCell ref="A53:B53"/>
    <mergeCell ref="C53:L53"/>
    <mergeCell ref="M53:P53"/>
    <mergeCell ref="Q53:V53"/>
    <mergeCell ref="A54:B54"/>
    <mergeCell ref="C54:L54"/>
    <mergeCell ref="M54:P54"/>
    <mergeCell ref="Q54:V54"/>
    <mergeCell ref="A51:B51"/>
    <mergeCell ref="C51:L51"/>
    <mergeCell ref="M51:P51"/>
    <mergeCell ref="Q51:V51"/>
    <mergeCell ref="A52:B52"/>
    <mergeCell ref="C52:L52"/>
    <mergeCell ref="M52:P52"/>
    <mergeCell ref="Q52:V52"/>
    <mergeCell ref="A49:B49"/>
    <mergeCell ref="C49:L49"/>
    <mergeCell ref="M49:P49"/>
    <mergeCell ref="Q49:V49"/>
    <mergeCell ref="A50:B50"/>
    <mergeCell ref="C50:L50"/>
    <mergeCell ref="M50:P50"/>
    <mergeCell ref="Q50:V50"/>
    <mergeCell ref="A47:B47"/>
    <mergeCell ref="C47:L47"/>
    <mergeCell ref="M47:P47"/>
    <mergeCell ref="Q47:V47"/>
    <mergeCell ref="A48:B48"/>
    <mergeCell ref="C48:L48"/>
    <mergeCell ref="M48:P48"/>
    <mergeCell ref="Q48:V48"/>
    <mergeCell ref="P4:V4"/>
    <mergeCell ref="A15:V15"/>
    <mergeCell ref="D42:S42"/>
    <mergeCell ref="A46:B46"/>
    <mergeCell ref="C46:L46"/>
    <mergeCell ref="M46:P46"/>
    <mergeCell ref="Q46:V46"/>
  </mergeCells>
  <printOptions/>
  <pageMargins left="0.984251968503937" right="0.984251968503937" top="0.984251968503937" bottom="0.984251968503937" header="0.31496062992125984" footer="0.31496062992125984"/>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L19"/>
  <sheetViews>
    <sheetView showZeros="0" zoomScale="75" zoomScaleNormal="75" zoomScalePageLayoutView="0" workbookViewId="0" topLeftCell="A1">
      <selection activeCell="D8" sqref="D8"/>
    </sheetView>
  </sheetViews>
  <sheetFormatPr defaultColWidth="7.69921875" defaultRowHeight="18" customHeight="1"/>
  <cols>
    <col min="1" max="2" width="7.69921875" style="198" customWidth="1"/>
    <col min="3" max="3" width="2.69921875" style="198" customWidth="1"/>
    <col min="4" max="4" width="10.09765625" style="198" customWidth="1"/>
    <col min="5" max="16384" width="7.69921875" style="198" customWidth="1"/>
  </cols>
  <sheetData>
    <row r="1" ht="21" customHeight="1">
      <c r="A1" s="209" t="s">
        <v>3</v>
      </c>
    </row>
    <row r="2" spans="1:4" ht="45" customHeight="1">
      <c r="A2" s="210" t="s">
        <v>4</v>
      </c>
      <c r="B2" s="619" t="s">
        <v>5</v>
      </c>
      <c r="C2" s="619"/>
      <c r="D2" s="620"/>
    </row>
    <row r="3" spans="1:4" ht="36" customHeight="1">
      <c r="A3" s="211"/>
      <c r="B3" s="212"/>
      <c r="C3" s="212"/>
      <c r="D3" s="212"/>
    </row>
    <row r="4" spans="1:12" ht="30" customHeight="1">
      <c r="A4" s="621" t="s">
        <v>6</v>
      </c>
      <c r="B4" s="621"/>
      <c r="C4" s="621"/>
      <c r="D4" s="621"/>
      <c r="E4" s="621"/>
      <c r="F4" s="621"/>
      <c r="G4" s="621"/>
      <c r="H4" s="621"/>
      <c r="I4" s="621"/>
      <c r="J4" s="621"/>
      <c r="K4" s="621"/>
      <c r="L4" s="197"/>
    </row>
    <row r="5" spans="2:11" ht="57" customHeight="1">
      <c r="B5" s="213"/>
      <c r="C5" s="213"/>
      <c r="D5" s="214" t="e">
        <f>#REF!</f>
        <v>#REF!</v>
      </c>
      <c r="E5" s="215"/>
      <c r="F5" s="215"/>
      <c r="G5" s="215"/>
      <c r="H5" s="215"/>
      <c r="I5" s="215"/>
      <c r="J5" s="215"/>
      <c r="K5" s="215"/>
    </row>
    <row r="6" spans="2:12" ht="21.75" customHeight="1">
      <c r="B6" s="216" t="s">
        <v>7</v>
      </c>
      <c r="C6" s="213"/>
      <c r="D6" s="623" t="e">
        <f>#REF!</f>
        <v>#REF!</v>
      </c>
      <c r="E6" s="623"/>
      <c r="F6" s="623"/>
      <c r="G6" s="623"/>
      <c r="H6" s="623"/>
      <c r="I6" s="623"/>
      <c r="J6" s="623"/>
      <c r="K6" s="623"/>
      <c r="L6" s="201"/>
    </row>
    <row r="7" spans="2:12" ht="21.75" customHeight="1">
      <c r="B7" s="213"/>
      <c r="C7" s="213"/>
      <c r="D7" s="623"/>
      <c r="E7" s="623"/>
      <c r="F7" s="623"/>
      <c r="G7" s="623"/>
      <c r="H7" s="623"/>
      <c r="I7" s="623"/>
      <c r="J7" s="623"/>
      <c r="K7" s="623"/>
      <c r="L7" s="201"/>
    </row>
    <row r="8" ht="21.75" customHeight="1"/>
    <row r="9" spans="2:10" ht="27" customHeight="1">
      <c r="B9" s="217" t="s">
        <v>8</v>
      </c>
      <c r="D9" s="218" t="s">
        <v>2</v>
      </c>
      <c r="E9" s="219"/>
      <c r="F9" s="219"/>
      <c r="G9" s="219"/>
      <c r="H9" s="219"/>
      <c r="I9" s="219"/>
      <c r="J9" s="219"/>
    </row>
    <row r="10" spans="2:10" ht="51" customHeight="1">
      <c r="B10" s="220"/>
      <c r="D10" s="221"/>
      <c r="E10" s="221"/>
      <c r="F10" s="221"/>
      <c r="G10" s="221"/>
      <c r="H10" s="221"/>
      <c r="I10" s="221"/>
      <c r="J10" s="221"/>
    </row>
    <row r="11" spans="1:12" ht="57" customHeight="1">
      <c r="A11" s="622" t="s">
        <v>9</v>
      </c>
      <c r="B11" s="622"/>
      <c r="C11" s="622"/>
      <c r="D11" s="622"/>
      <c r="E11" s="622"/>
      <c r="F11" s="622"/>
      <c r="G11" s="622"/>
      <c r="H11" s="622"/>
      <c r="I11" s="622"/>
      <c r="J11" s="622"/>
      <c r="K11" s="622"/>
      <c r="L11" s="202"/>
    </row>
    <row r="12" spans="1:12" ht="60.75" customHeight="1">
      <c r="A12" s="202"/>
      <c r="B12" s="202"/>
      <c r="C12" s="202"/>
      <c r="D12" s="202"/>
      <c r="E12" s="202"/>
      <c r="F12" s="202"/>
      <c r="G12" s="202"/>
      <c r="H12" s="202"/>
      <c r="I12" s="202"/>
      <c r="J12" s="202"/>
      <c r="K12" s="202"/>
      <c r="L12" s="202"/>
    </row>
    <row r="13" spans="7:11" ht="27.75" customHeight="1">
      <c r="G13" s="222" t="s">
        <v>11</v>
      </c>
      <c r="I13" s="223"/>
      <c r="J13" s="223"/>
      <c r="K13" s="223"/>
    </row>
    <row r="14" spans="8:11" ht="57.75" customHeight="1">
      <c r="H14" s="208"/>
      <c r="I14" s="208"/>
      <c r="J14" s="208"/>
      <c r="K14" s="208"/>
    </row>
    <row r="15" spans="1:11" ht="24" customHeight="1">
      <c r="A15" s="224" t="s">
        <v>12</v>
      </c>
      <c r="H15" s="208"/>
      <c r="I15" s="208"/>
      <c r="J15" s="208"/>
      <c r="K15" s="208"/>
    </row>
    <row r="16" ht="32.25" customHeight="1"/>
    <row r="17" ht="42" customHeight="1">
      <c r="D17" s="225" t="s">
        <v>13</v>
      </c>
    </row>
    <row r="18" spans="4:11" ht="42" customHeight="1">
      <c r="D18" s="225" t="s">
        <v>10</v>
      </c>
      <c r="K18" s="192" t="s">
        <v>14</v>
      </c>
    </row>
    <row r="19" spans="3:4" ht="42" customHeight="1">
      <c r="C19" s="226"/>
      <c r="D19" s="226"/>
    </row>
    <row r="21" ht="51.75" customHeight="1"/>
    <row r="22" ht="20.25" customHeight="1"/>
  </sheetData>
  <sheetProtection/>
  <mergeCells count="4">
    <mergeCell ref="B2:D2"/>
    <mergeCell ref="A4:K4"/>
    <mergeCell ref="A11:K11"/>
    <mergeCell ref="D6:K7"/>
  </mergeCells>
  <printOptions/>
  <pageMargins left="0.984251968503937" right="0.7874015748031497" top="0.984251968503937" bottom="0.984251968503937" header="0.5118110236220472" footer="0.5118110236220472"/>
  <pageSetup horizontalDpi="300" verticalDpi="300" orientation="portrait" paperSize="9" r:id="rId1"/>
</worksheet>
</file>

<file path=xl/worksheets/sheet16.xml><?xml version="1.0" encoding="utf-8"?>
<worksheet xmlns="http://schemas.openxmlformats.org/spreadsheetml/2006/main" xmlns:r="http://schemas.openxmlformats.org/officeDocument/2006/relationships">
  <dimension ref="A1:L17"/>
  <sheetViews>
    <sheetView showZeros="0" zoomScale="75" zoomScaleNormal="75" zoomScalePageLayoutView="0" workbookViewId="0" topLeftCell="A1">
      <selection activeCell="W1" sqref="W1"/>
    </sheetView>
  </sheetViews>
  <sheetFormatPr defaultColWidth="7.69921875" defaultRowHeight="18" customHeight="1"/>
  <cols>
    <col min="1" max="2" width="7.69921875" style="198" customWidth="1"/>
    <col min="3" max="3" width="5.09765625" style="198" customWidth="1"/>
    <col min="4" max="16384" width="7.69921875" style="198" customWidth="1"/>
  </cols>
  <sheetData>
    <row r="1" spans="1:12" ht="23.25" customHeight="1">
      <c r="A1" s="624" t="s">
        <v>62</v>
      </c>
      <c r="B1" s="624"/>
      <c r="C1" s="624"/>
      <c r="D1" s="624"/>
      <c r="E1" s="624"/>
      <c r="F1" s="624"/>
      <c r="G1" s="624"/>
      <c r="H1" s="624"/>
      <c r="I1" s="624"/>
      <c r="J1" s="624"/>
      <c r="K1" s="624"/>
      <c r="L1" s="197"/>
    </row>
    <row r="2" ht="51.75" customHeight="1"/>
    <row r="3" ht="20.25" customHeight="1">
      <c r="A3" s="198" t="s">
        <v>63</v>
      </c>
    </row>
    <row r="4" ht="59.25" customHeight="1">
      <c r="D4" s="199" t="e">
        <f>#REF!</f>
        <v>#REF!</v>
      </c>
    </row>
    <row r="5" spans="2:12" ht="21.75" customHeight="1">
      <c r="B5" s="200" t="s">
        <v>406</v>
      </c>
      <c r="D5" s="625" t="e">
        <f>#REF!</f>
        <v>#REF!</v>
      </c>
      <c r="E5" s="625"/>
      <c r="F5" s="625"/>
      <c r="G5" s="625"/>
      <c r="H5" s="625"/>
      <c r="I5" s="625"/>
      <c r="J5" s="625"/>
      <c r="K5" s="625"/>
      <c r="L5" s="201"/>
    </row>
    <row r="6" spans="4:12" ht="21.75" customHeight="1">
      <c r="D6" s="625"/>
      <c r="E6" s="625"/>
      <c r="F6" s="625"/>
      <c r="G6" s="625"/>
      <c r="H6" s="625"/>
      <c r="I6" s="625"/>
      <c r="J6" s="625"/>
      <c r="K6" s="625"/>
      <c r="L6" s="201"/>
    </row>
    <row r="7" ht="36" customHeight="1"/>
    <row r="8" spans="1:12" ht="57" customHeight="1">
      <c r="A8" s="628" t="s">
        <v>64</v>
      </c>
      <c r="B8" s="628"/>
      <c r="C8" s="628"/>
      <c r="D8" s="628"/>
      <c r="E8" s="628"/>
      <c r="F8" s="628"/>
      <c r="G8" s="628"/>
      <c r="H8" s="628"/>
      <c r="I8" s="628"/>
      <c r="J8" s="628"/>
      <c r="K8" s="628"/>
      <c r="L8" s="202"/>
    </row>
    <row r="9" spans="1:12" ht="45" customHeight="1">
      <c r="A9" s="202"/>
      <c r="B9" s="202"/>
      <c r="C9" s="202"/>
      <c r="D9" s="202"/>
      <c r="E9" s="202"/>
      <c r="F9" s="202"/>
      <c r="G9" s="202"/>
      <c r="H9" s="202"/>
      <c r="I9" s="202"/>
      <c r="J9" s="202"/>
      <c r="K9" s="202"/>
      <c r="L9" s="202"/>
    </row>
    <row r="10" spans="2:11" ht="69" customHeight="1">
      <c r="B10" s="629" t="s">
        <v>65</v>
      </c>
      <c r="C10" s="631"/>
      <c r="D10" s="631"/>
      <c r="F10" s="203" t="s">
        <v>66</v>
      </c>
      <c r="G10" s="203"/>
      <c r="H10" s="203"/>
      <c r="I10" s="203"/>
      <c r="J10" s="203"/>
      <c r="K10" s="203"/>
    </row>
    <row r="11" spans="2:4" ht="18" customHeight="1">
      <c r="B11" s="630"/>
      <c r="C11" s="632"/>
      <c r="D11" s="632"/>
    </row>
    <row r="12" ht="53.25" customHeight="1"/>
    <row r="13" spans="2:5" ht="27.75" customHeight="1">
      <c r="B13" s="626" t="s">
        <v>402</v>
      </c>
      <c r="C13" s="626"/>
      <c r="D13" s="626"/>
      <c r="E13" s="626"/>
    </row>
    <row r="14" ht="45.75" customHeight="1"/>
    <row r="15" spans="3:4" ht="42" customHeight="1">
      <c r="C15" s="627" t="s">
        <v>396</v>
      </c>
      <c r="D15" s="627"/>
    </row>
    <row r="16" spans="3:4" ht="42" customHeight="1">
      <c r="C16" s="627" t="s">
        <v>69</v>
      </c>
      <c r="D16" s="627"/>
    </row>
    <row r="17" spans="3:11" ht="42" customHeight="1">
      <c r="C17" s="627" t="s">
        <v>67</v>
      </c>
      <c r="D17" s="627"/>
      <c r="K17" s="198" t="s">
        <v>404</v>
      </c>
    </row>
  </sheetData>
  <sheetProtection/>
  <mergeCells count="9">
    <mergeCell ref="A1:K1"/>
    <mergeCell ref="D5:K6"/>
    <mergeCell ref="B13:E13"/>
    <mergeCell ref="C15:D15"/>
    <mergeCell ref="C16:D16"/>
    <mergeCell ref="C17:D17"/>
    <mergeCell ref="A8:K8"/>
    <mergeCell ref="B10:B11"/>
    <mergeCell ref="C10:D11"/>
  </mergeCells>
  <printOptions/>
  <pageMargins left="1.1811023622047245" right="0.7874015748031497" top="1.3779527559055118" bottom="0.984251968503937" header="0.5118110236220472" footer="0.5118110236220472"/>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A1:AG63"/>
  <sheetViews>
    <sheetView zoomScale="75" zoomScaleNormal="75" zoomScalePageLayoutView="0" workbookViewId="0" topLeftCell="A1">
      <selection activeCell="L130" sqref="L130"/>
    </sheetView>
  </sheetViews>
  <sheetFormatPr defaultColWidth="2.69921875" defaultRowHeight="14.25"/>
  <cols>
    <col min="1" max="16384" width="2.69921875" style="193" customWidth="1"/>
  </cols>
  <sheetData>
    <row r="1" spans="1:33" ht="14.25">
      <c r="A1" s="192" t="s">
        <v>335</v>
      </c>
      <c r="AG1" s="227" t="s">
        <v>30</v>
      </c>
    </row>
    <row r="2" spans="1:33" ht="100.5" customHeight="1">
      <c r="A2" s="461" t="s">
        <v>336</v>
      </c>
      <c r="B2" s="405"/>
      <c r="C2" s="405"/>
      <c r="D2" s="405"/>
      <c r="E2" s="405"/>
      <c r="F2" s="405"/>
      <c r="G2" s="405"/>
      <c r="H2" s="405"/>
      <c r="I2" s="405"/>
      <c r="J2" s="405"/>
      <c r="K2" s="405"/>
      <c r="L2" s="405"/>
      <c r="M2" s="405"/>
      <c r="N2" s="405"/>
      <c r="O2" s="405"/>
      <c r="P2" s="405"/>
      <c r="Q2" s="405"/>
      <c r="R2" s="405"/>
      <c r="S2" s="405"/>
      <c r="T2" s="405"/>
      <c r="U2" s="405"/>
      <c r="V2" s="405"/>
      <c r="W2" s="405"/>
      <c r="X2" s="405"/>
      <c r="Y2" s="405"/>
      <c r="Z2" s="405"/>
      <c r="AA2" s="405"/>
      <c r="AB2" s="405"/>
      <c r="AC2" s="405"/>
      <c r="AD2" s="405"/>
      <c r="AE2" s="405"/>
      <c r="AF2" s="405"/>
      <c r="AG2" s="405"/>
    </row>
    <row r="3" spans="1:33" ht="12" customHeight="1">
      <c r="A3" s="194"/>
      <c r="B3" s="195"/>
      <c r="C3" s="195"/>
      <c r="D3" s="195"/>
      <c r="E3" s="195"/>
      <c r="F3" s="195"/>
      <c r="G3" s="195"/>
      <c r="H3" s="195"/>
      <c r="I3" s="195"/>
      <c r="J3" s="195"/>
      <c r="K3" s="195"/>
      <c r="L3" s="195"/>
      <c r="M3" s="195"/>
      <c r="N3" s="195"/>
      <c r="O3" s="195"/>
      <c r="P3" s="195"/>
      <c r="Q3" s="195"/>
      <c r="R3" s="195"/>
      <c r="S3" s="195"/>
      <c r="T3" s="195"/>
      <c r="U3" s="195"/>
      <c r="V3" s="195"/>
      <c r="W3" s="195"/>
      <c r="X3" s="195"/>
      <c r="Y3" s="195"/>
      <c r="Z3" s="195"/>
      <c r="AA3" s="195"/>
      <c r="AB3" s="195"/>
      <c r="AC3" s="195"/>
      <c r="AD3" s="195"/>
      <c r="AE3" s="195"/>
      <c r="AF3" s="195"/>
      <c r="AG3" s="195"/>
    </row>
    <row r="4" spans="1:33" ht="45" customHeight="1">
      <c r="A4" s="467" t="s">
        <v>337</v>
      </c>
      <c r="B4" s="467"/>
      <c r="C4" s="467"/>
      <c r="D4" s="467"/>
      <c r="E4" s="467"/>
      <c r="F4" s="489" t="e">
        <f>IF(#REF!="",CONCATENATE(" ",#REF!),CONCATENATE(" ",#REF!,"　",#REF!))</f>
        <v>#REF!</v>
      </c>
      <c r="G4" s="489"/>
      <c r="H4" s="489"/>
      <c r="I4" s="489"/>
      <c r="J4" s="489"/>
      <c r="K4" s="489"/>
      <c r="L4" s="489"/>
      <c r="M4" s="489"/>
      <c r="N4" s="489"/>
      <c r="O4" s="489"/>
      <c r="P4" s="489"/>
      <c r="Q4" s="489"/>
      <c r="R4" s="489"/>
      <c r="S4" s="489"/>
      <c r="T4" s="489"/>
      <c r="U4" s="489"/>
      <c r="V4" s="489"/>
      <c r="W4" s="489"/>
      <c r="X4" s="489"/>
      <c r="Y4" s="489"/>
      <c r="Z4" s="489"/>
      <c r="AA4" s="489"/>
      <c r="AB4" s="489"/>
      <c r="AC4" s="489"/>
      <c r="AD4" s="489"/>
      <c r="AE4" s="489"/>
      <c r="AF4" s="489"/>
      <c r="AG4" s="489"/>
    </row>
    <row r="5" spans="1:33" ht="75" customHeight="1">
      <c r="A5" s="467" t="s">
        <v>338</v>
      </c>
      <c r="B5" s="467"/>
      <c r="C5" s="467"/>
      <c r="D5" s="467"/>
      <c r="E5" s="467"/>
      <c r="F5" s="464" t="s">
        <v>339</v>
      </c>
      <c r="G5" s="464"/>
      <c r="H5" s="464"/>
      <c r="I5" s="464"/>
      <c r="J5" s="464"/>
      <c r="K5" s="464"/>
      <c r="L5" s="464"/>
      <c r="M5" s="464"/>
      <c r="N5" s="464"/>
      <c r="O5" s="464"/>
      <c r="P5" s="464"/>
      <c r="Q5" s="464"/>
      <c r="R5" s="464"/>
      <c r="S5" s="464"/>
      <c r="T5" s="464"/>
      <c r="U5" s="464"/>
      <c r="V5" s="464"/>
      <c r="W5" s="464"/>
      <c r="X5" s="464"/>
      <c r="Y5" s="464"/>
      <c r="Z5" s="464"/>
      <c r="AA5" s="464"/>
      <c r="AB5" s="464"/>
      <c r="AC5" s="464"/>
      <c r="AD5" s="464"/>
      <c r="AE5" s="464"/>
      <c r="AF5" s="464"/>
      <c r="AG5" s="464"/>
    </row>
    <row r="6" spans="1:33" ht="30" customHeight="1">
      <c r="A6" s="467" t="s">
        <v>340</v>
      </c>
      <c r="B6" s="467"/>
      <c r="C6" s="467"/>
      <c r="D6" s="467"/>
      <c r="E6" s="467"/>
      <c r="F6" s="467" t="s">
        <v>341</v>
      </c>
      <c r="G6" s="467"/>
      <c r="H6" s="467"/>
      <c r="I6" s="467"/>
      <c r="J6" s="467"/>
      <c r="K6" s="467"/>
      <c r="L6" s="467"/>
      <c r="M6" s="467"/>
      <c r="N6" s="467"/>
      <c r="O6" s="467"/>
      <c r="P6" s="467"/>
      <c r="Q6" s="467"/>
      <c r="R6" s="467"/>
      <c r="S6" s="467"/>
      <c r="T6" s="467"/>
      <c r="U6" s="467"/>
      <c r="V6" s="467"/>
      <c r="W6" s="467"/>
      <c r="X6" s="467"/>
      <c r="Y6" s="467"/>
      <c r="Z6" s="467"/>
      <c r="AA6" s="467"/>
      <c r="AB6" s="467"/>
      <c r="AC6" s="467"/>
      <c r="AD6" s="467"/>
      <c r="AE6" s="467"/>
      <c r="AF6" s="467"/>
      <c r="AG6" s="467"/>
    </row>
    <row r="7" spans="1:33" ht="60" customHeight="1">
      <c r="A7" s="465" t="s">
        <v>342</v>
      </c>
      <c r="B7" s="465"/>
      <c r="C7" s="465"/>
      <c r="D7" s="465"/>
      <c r="E7" s="465"/>
      <c r="F7" s="465" t="s">
        <v>343</v>
      </c>
      <c r="G7" s="488"/>
      <c r="H7" s="488"/>
      <c r="I7" s="488"/>
      <c r="J7" s="488"/>
      <c r="K7" s="488"/>
      <c r="L7" s="488"/>
      <c r="M7" s="488"/>
      <c r="N7" s="488"/>
      <c r="O7" s="488"/>
      <c r="P7" s="488"/>
      <c r="Q7" s="488"/>
      <c r="R7" s="488"/>
      <c r="S7" s="488"/>
      <c r="T7" s="488"/>
      <c r="U7" s="488"/>
      <c r="V7" s="488"/>
      <c r="W7" s="488"/>
      <c r="X7" s="488"/>
      <c r="Y7" s="488"/>
      <c r="Z7" s="488"/>
      <c r="AA7" s="488"/>
      <c r="AB7" s="488"/>
      <c r="AC7" s="488"/>
      <c r="AD7" s="488"/>
      <c r="AE7" s="488"/>
      <c r="AF7" s="488"/>
      <c r="AG7" s="488"/>
    </row>
    <row r="8" spans="1:33" ht="120" customHeight="1">
      <c r="A8" s="487" t="s">
        <v>344</v>
      </c>
      <c r="B8" s="487"/>
      <c r="C8" s="487"/>
      <c r="D8" s="487"/>
      <c r="E8" s="487"/>
      <c r="F8" s="465" t="s">
        <v>345</v>
      </c>
      <c r="G8" s="464"/>
      <c r="H8" s="464"/>
      <c r="I8" s="464"/>
      <c r="J8" s="464"/>
      <c r="K8" s="464"/>
      <c r="L8" s="464"/>
      <c r="M8" s="464"/>
      <c r="N8" s="464"/>
      <c r="O8" s="464"/>
      <c r="P8" s="464"/>
      <c r="Q8" s="464"/>
      <c r="R8" s="464"/>
      <c r="S8" s="464"/>
      <c r="T8" s="464"/>
      <c r="U8" s="464"/>
      <c r="V8" s="464"/>
      <c r="W8" s="464"/>
      <c r="X8" s="464"/>
      <c r="Y8" s="464"/>
      <c r="Z8" s="464"/>
      <c r="AA8" s="464"/>
      <c r="AB8" s="464"/>
      <c r="AC8" s="464"/>
      <c r="AD8" s="464"/>
      <c r="AE8" s="464"/>
      <c r="AF8" s="464"/>
      <c r="AG8" s="464"/>
    </row>
    <row r="9" spans="1:33" ht="60" customHeight="1">
      <c r="A9" s="465" t="s">
        <v>346</v>
      </c>
      <c r="B9" s="465"/>
      <c r="C9" s="465"/>
      <c r="D9" s="465"/>
      <c r="E9" s="465"/>
      <c r="F9" s="465" t="s">
        <v>347</v>
      </c>
      <c r="G9" s="464"/>
      <c r="H9" s="464"/>
      <c r="I9" s="464"/>
      <c r="J9" s="464"/>
      <c r="K9" s="464"/>
      <c r="L9" s="464"/>
      <c r="M9" s="464"/>
      <c r="N9" s="464"/>
      <c r="O9" s="464"/>
      <c r="P9" s="464"/>
      <c r="Q9" s="464"/>
      <c r="R9" s="464"/>
      <c r="S9" s="464"/>
      <c r="T9" s="464"/>
      <c r="U9" s="464"/>
      <c r="V9" s="464"/>
      <c r="W9" s="464"/>
      <c r="X9" s="464"/>
      <c r="Y9" s="464"/>
      <c r="Z9" s="464"/>
      <c r="AA9" s="464"/>
      <c r="AB9" s="464"/>
      <c r="AC9" s="464"/>
      <c r="AD9" s="464"/>
      <c r="AE9" s="464"/>
      <c r="AF9" s="464"/>
      <c r="AG9" s="464"/>
    </row>
    <row r="10" spans="1:33" ht="120" customHeight="1">
      <c r="A10" s="487" t="s">
        <v>348</v>
      </c>
      <c r="B10" s="487"/>
      <c r="C10" s="487"/>
      <c r="D10" s="487"/>
      <c r="E10" s="487"/>
      <c r="F10" s="465" t="s">
        <v>349</v>
      </c>
      <c r="G10" s="464"/>
      <c r="H10" s="464"/>
      <c r="I10" s="464"/>
      <c r="J10" s="464"/>
      <c r="K10" s="464"/>
      <c r="L10" s="464"/>
      <c r="M10" s="464"/>
      <c r="N10" s="464"/>
      <c r="O10" s="464"/>
      <c r="P10" s="464"/>
      <c r="Q10" s="464"/>
      <c r="R10" s="464"/>
      <c r="S10" s="464"/>
      <c r="T10" s="464"/>
      <c r="U10" s="464"/>
      <c r="V10" s="464"/>
      <c r="W10" s="464"/>
      <c r="X10" s="464"/>
      <c r="Y10" s="464"/>
      <c r="Z10" s="464"/>
      <c r="AA10" s="464"/>
      <c r="AB10" s="464"/>
      <c r="AC10" s="464"/>
      <c r="AD10" s="464"/>
      <c r="AE10" s="464"/>
      <c r="AF10" s="464"/>
      <c r="AG10" s="464"/>
    </row>
    <row r="11" spans="1:33" ht="129" customHeight="1">
      <c r="A11" s="467" t="s">
        <v>350</v>
      </c>
      <c r="B11" s="467"/>
      <c r="C11" s="467"/>
      <c r="D11" s="467"/>
      <c r="E11" s="467"/>
      <c r="F11" s="465" t="s">
        <v>31</v>
      </c>
      <c r="G11" s="464"/>
      <c r="H11" s="464"/>
      <c r="I11" s="464"/>
      <c r="J11" s="464"/>
      <c r="K11" s="464"/>
      <c r="L11" s="464"/>
      <c r="M11" s="464"/>
      <c r="N11" s="464"/>
      <c r="O11" s="464"/>
      <c r="P11" s="464"/>
      <c r="Q11" s="464"/>
      <c r="R11" s="464"/>
      <c r="S11" s="464"/>
      <c r="T11" s="464"/>
      <c r="U11" s="464"/>
      <c r="V11" s="464"/>
      <c r="W11" s="464"/>
      <c r="X11" s="464"/>
      <c r="Y11" s="464"/>
      <c r="Z11" s="464"/>
      <c r="AA11" s="464"/>
      <c r="AB11" s="464"/>
      <c r="AC11" s="464"/>
      <c r="AD11" s="464"/>
      <c r="AE11" s="464"/>
      <c r="AF11" s="464"/>
      <c r="AG11" s="464"/>
    </row>
    <row r="12" ht="6" customHeight="1"/>
    <row r="13" ht="21" customHeight="1">
      <c r="A13" s="193" t="s">
        <v>351</v>
      </c>
    </row>
    <row r="14" spans="1:33" ht="33" customHeight="1">
      <c r="A14" s="472" t="s">
        <v>352</v>
      </c>
      <c r="B14" s="473"/>
      <c r="C14" s="478" t="s">
        <v>353</v>
      </c>
      <c r="D14" s="467"/>
      <c r="E14" s="467"/>
      <c r="F14" s="467"/>
      <c r="G14" s="467"/>
      <c r="H14" s="467"/>
      <c r="I14" s="468" t="s">
        <v>354</v>
      </c>
      <c r="J14" s="467"/>
      <c r="K14" s="467"/>
      <c r="L14" s="467"/>
      <c r="M14" s="467"/>
      <c r="N14" s="467"/>
      <c r="O14" s="467"/>
      <c r="P14" s="467"/>
      <c r="Q14" s="467"/>
      <c r="R14" s="468" t="s">
        <v>355</v>
      </c>
      <c r="S14" s="467"/>
      <c r="T14" s="467"/>
      <c r="U14" s="467"/>
      <c r="V14" s="467"/>
      <c r="W14" s="467"/>
      <c r="X14" s="467"/>
      <c r="Y14" s="467"/>
      <c r="Z14" s="467"/>
      <c r="AA14" s="467"/>
      <c r="AB14" s="467"/>
      <c r="AC14" s="467"/>
      <c r="AD14" s="467"/>
      <c r="AE14" s="467"/>
      <c r="AF14" s="467"/>
      <c r="AG14" s="467"/>
    </row>
    <row r="15" spans="1:33" ht="33" customHeight="1">
      <c r="A15" s="474"/>
      <c r="B15" s="475"/>
      <c r="C15" s="490" t="s">
        <v>32</v>
      </c>
      <c r="D15" s="464"/>
      <c r="E15" s="464"/>
      <c r="F15" s="464"/>
      <c r="G15" s="464"/>
      <c r="H15" s="464"/>
      <c r="I15" s="465" t="s">
        <v>356</v>
      </c>
      <c r="J15" s="464"/>
      <c r="K15" s="464"/>
      <c r="L15" s="464"/>
      <c r="M15" s="464"/>
      <c r="N15" s="464"/>
      <c r="O15" s="464"/>
      <c r="P15" s="464"/>
      <c r="Q15" s="464"/>
      <c r="R15" s="465" t="s">
        <v>41</v>
      </c>
      <c r="S15" s="464"/>
      <c r="T15" s="464"/>
      <c r="U15" s="464"/>
      <c r="V15" s="464"/>
      <c r="W15" s="464"/>
      <c r="X15" s="464"/>
      <c r="Y15" s="464"/>
      <c r="Z15" s="464"/>
      <c r="AA15" s="464"/>
      <c r="AB15" s="464"/>
      <c r="AC15" s="464"/>
      <c r="AD15" s="464"/>
      <c r="AE15" s="464"/>
      <c r="AF15" s="464"/>
      <c r="AG15" s="464"/>
    </row>
    <row r="16" spans="1:33" ht="33" customHeight="1">
      <c r="A16" s="474"/>
      <c r="B16" s="475"/>
      <c r="C16" s="490" t="s">
        <v>33</v>
      </c>
      <c r="D16" s="464"/>
      <c r="E16" s="464"/>
      <c r="F16" s="464"/>
      <c r="G16" s="464"/>
      <c r="H16" s="464"/>
      <c r="I16" s="465" t="s">
        <v>357</v>
      </c>
      <c r="J16" s="464"/>
      <c r="K16" s="464"/>
      <c r="L16" s="464"/>
      <c r="M16" s="464"/>
      <c r="N16" s="464"/>
      <c r="O16" s="464"/>
      <c r="P16" s="464"/>
      <c r="Q16" s="464"/>
      <c r="R16" s="465" t="s">
        <v>41</v>
      </c>
      <c r="S16" s="464"/>
      <c r="T16" s="464"/>
      <c r="U16" s="464"/>
      <c r="V16" s="464"/>
      <c r="W16" s="464"/>
      <c r="X16" s="464"/>
      <c r="Y16" s="464"/>
      <c r="Z16" s="464"/>
      <c r="AA16" s="464"/>
      <c r="AB16" s="464"/>
      <c r="AC16" s="464"/>
      <c r="AD16" s="464"/>
      <c r="AE16" s="464"/>
      <c r="AF16" s="464"/>
      <c r="AG16" s="464"/>
    </row>
    <row r="17" spans="1:33" ht="33" customHeight="1">
      <c r="A17" s="474"/>
      <c r="B17" s="475"/>
      <c r="C17" s="490" t="s">
        <v>34</v>
      </c>
      <c r="D17" s="464"/>
      <c r="E17" s="464"/>
      <c r="F17" s="464"/>
      <c r="G17" s="464"/>
      <c r="H17" s="464"/>
      <c r="I17" s="465" t="s">
        <v>358</v>
      </c>
      <c r="J17" s="464"/>
      <c r="K17" s="464"/>
      <c r="L17" s="464"/>
      <c r="M17" s="464"/>
      <c r="N17" s="464"/>
      <c r="O17" s="464"/>
      <c r="P17" s="464"/>
      <c r="Q17" s="464"/>
      <c r="R17" s="465" t="s">
        <v>41</v>
      </c>
      <c r="S17" s="464"/>
      <c r="T17" s="464"/>
      <c r="U17" s="464"/>
      <c r="V17" s="464"/>
      <c r="W17" s="464"/>
      <c r="X17" s="464"/>
      <c r="Y17" s="464"/>
      <c r="Z17" s="464"/>
      <c r="AA17" s="464"/>
      <c r="AB17" s="464"/>
      <c r="AC17" s="464"/>
      <c r="AD17" s="464"/>
      <c r="AE17" s="464"/>
      <c r="AF17" s="464"/>
      <c r="AG17" s="464"/>
    </row>
    <row r="18" spans="1:33" ht="33" customHeight="1">
      <c r="A18" s="474"/>
      <c r="B18" s="475"/>
      <c r="C18" s="490" t="s">
        <v>35</v>
      </c>
      <c r="D18" s="464"/>
      <c r="E18" s="464"/>
      <c r="F18" s="464"/>
      <c r="G18" s="464"/>
      <c r="H18" s="464"/>
      <c r="I18" s="465" t="s">
        <v>359</v>
      </c>
      <c r="J18" s="464"/>
      <c r="K18" s="464"/>
      <c r="L18" s="464"/>
      <c r="M18" s="464"/>
      <c r="N18" s="464"/>
      <c r="O18" s="464"/>
      <c r="P18" s="464"/>
      <c r="Q18" s="464"/>
      <c r="R18" s="465" t="s">
        <v>41</v>
      </c>
      <c r="S18" s="464"/>
      <c r="T18" s="464"/>
      <c r="U18" s="464"/>
      <c r="V18" s="464"/>
      <c r="W18" s="464"/>
      <c r="X18" s="464"/>
      <c r="Y18" s="464"/>
      <c r="Z18" s="464"/>
      <c r="AA18" s="464"/>
      <c r="AB18" s="464"/>
      <c r="AC18" s="464"/>
      <c r="AD18" s="464"/>
      <c r="AE18" s="464"/>
      <c r="AF18" s="464"/>
      <c r="AG18" s="464"/>
    </row>
    <row r="19" spans="1:33" ht="33" customHeight="1">
      <c r="A19" s="474"/>
      <c r="B19" s="475"/>
      <c r="C19" s="490" t="s">
        <v>36</v>
      </c>
      <c r="D19" s="464"/>
      <c r="E19" s="464"/>
      <c r="F19" s="464"/>
      <c r="G19" s="464"/>
      <c r="H19" s="464"/>
      <c r="I19" s="465" t="s">
        <v>360</v>
      </c>
      <c r="J19" s="464"/>
      <c r="K19" s="464"/>
      <c r="L19" s="464"/>
      <c r="M19" s="464"/>
      <c r="N19" s="464"/>
      <c r="O19" s="464"/>
      <c r="P19" s="464"/>
      <c r="Q19" s="464"/>
      <c r="R19" s="465" t="s">
        <v>41</v>
      </c>
      <c r="S19" s="464"/>
      <c r="T19" s="464"/>
      <c r="U19" s="464"/>
      <c r="V19" s="464"/>
      <c r="W19" s="464"/>
      <c r="X19" s="464"/>
      <c r="Y19" s="464"/>
      <c r="Z19" s="464"/>
      <c r="AA19" s="464"/>
      <c r="AB19" s="464"/>
      <c r="AC19" s="464"/>
      <c r="AD19" s="464"/>
      <c r="AE19" s="464"/>
      <c r="AF19" s="464"/>
      <c r="AG19" s="464"/>
    </row>
    <row r="20" spans="1:33" ht="33" customHeight="1">
      <c r="A20" s="474"/>
      <c r="B20" s="475"/>
      <c r="C20" s="469" t="s">
        <v>37</v>
      </c>
      <c r="D20" s="464"/>
      <c r="E20" s="464"/>
      <c r="F20" s="464"/>
      <c r="G20" s="464"/>
      <c r="H20" s="464"/>
      <c r="I20" s="465" t="s">
        <v>334</v>
      </c>
      <c r="J20" s="464"/>
      <c r="K20" s="464"/>
      <c r="L20" s="464"/>
      <c r="M20" s="464"/>
      <c r="N20" s="464"/>
      <c r="O20" s="464"/>
      <c r="P20" s="464"/>
      <c r="Q20" s="464"/>
      <c r="R20" s="465" t="s">
        <v>41</v>
      </c>
      <c r="S20" s="464"/>
      <c r="T20" s="464"/>
      <c r="U20" s="464"/>
      <c r="V20" s="464"/>
      <c r="W20" s="464"/>
      <c r="X20" s="464"/>
      <c r="Y20" s="464"/>
      <c r="Z20" s="464"/>
      <c r="AA20" s="464"/>
      <c r="AB20" s="464"/>
      <c r="AC20" s="464"/>
      <c r="AD20" s="464"/>
      <c r="AE20" s="464"/>
      <c r="AF20" s="464"/>
      <c r="AG20" s="464"/>
    </row>
    <row r="21" spans="1:33" ht="33" customHeight="1">
      <c r="A21" s="476"/>
      <c r="B21" s="477"/>
      <c r="C21" s="490"/>
      <c r="D21" s="464"/>
      <c r="E21" s="464"/>
      <c r="F21" s="464"/>
      <c r="G21" s="464"/>
      <c r="H21" s="464"/>
      <c r="I21" s="465"/>
      <c r="J21" s="464"/>
      <c r="K21" s="464"/>
      <c r="L21" s="464"/>
      <c r="M21" s="464"/>
      <c r="N21" s="464"/>
      <c r="O21" s="464"/>
      <c r="P21" s="464"/>
      <c r="Q21" s="464"/>
      <c r="R21" s="465"/>
      <c r="S21" s="464"/>
      <c r="T21" s="464"/>
      <c r="U21" s="464"/>
      <c r="V21" s="464"/>
      <c r="W21" s="464"/>
      <c r="X21" s="464"/>
      <c r="Y21" s="464"/>
      <c r="Z21" s="464"/>
      <c r="AA21" s="464"/>
      <c r="AB21" s="464"/>
      <c r="AC21" s="464"/>
      <c r="AD21" s="464"/>
      <c r="AE21" s="464"/>
      <c r="AF21" s="464"/>
      <c r="AG21" s="464"/>
    </row>
    <row r="22" ht="15" customHeight="1"/>
    <row r="23" ht="18" customHeight="1">
      <c r="A23" s="193" t="s">
        <v>361</v>
      </c>
    </row>
    <row r="24" ht="21" customHeight="1">
      <c r="A24" s="193" t="s">
        <v>362</v>
      </c>
    </row>
    <row r="25" spans="1:33" ht="33" customHeight="1">
      <c r="A25" s="467" t="s">
        <v>363</v>
      </c>
      <c r="B25" s="467"/>
      <c r="C25" s="467"/>
      <c r="D25" s="467"/>
      <c r="E25" s="467"/>
      <c r="F25" s="467"/>
      <c r="G25" s="467"/>
      <c r="H25" s="467"/>
      <c r="I25" s="467"/>
      <c r="J25" s="468" t="s">
        <v>364</v>
      </c>
      <c r="K25" s="467"/>
      <c r="L25" s="467"/>
      <c r="M25" s="467"/>
      <c r="N25" s="467"/>
      <c r="O25" s="467"/>
      <c r="P25" s="467"/>
      <c r="Q25" s="468" t="s">
        <v>365</v>
      </c>
      <c r="R25" s="467"/>
      <c r="S25" s="467"/>
      <c r="T25" s="467"/>
      <c r="U25" s="467"/>
      <c r="V25" s="467"/>
      <c r="W25" s="467"/>
      <c r="X25" s="467"/>
      <c r="Y25" s="467" t="s">
        <v>366</v>
      </c>
      <c r="Z25" s="467"/>
      <c r="AA25" s="467"/>
      <c r="AB25" s="467"/>
      <c r="AC25" s="467"/>
      <c r="AD25" s="467"/>
      <c r="AE25" s="467"/>
      <c r="AF25" s="467"/>
      <c r="AG25" s="467"/>
    </row>
    <row r="26" spans="1:33" ht="33" customHeight="1">
      <c r="A26" s="464" t="s">
        <v>38</v>
      </c>
      <c r="B26" s="464"/>
      <c r="C26" s="464"/>
      <c r="D26" s="464"/>
      <c r="E26" s="464"/>
      <c r="F26" s="464"/>
      <c r="G26" s="464"/>
      <c r="H26" s="464"/>
      <c r="I26" s="464"/>
      <c r="J26" s="464"/>
      <c r="K26" s="464"/>
      <c r="L26" s="464"/>
      <c r="M26" s="464"/>
      <c r="N26" s="464"/>
      <c r="O26" s="464"/>
      <c r="P26" s="464"/>
      <c r="Q26" s="464"/>
      <c r="R26" s="464"/>
      <c r="S26" s="464"/>
      <c r="T26" s="464"/>
      <c r="U26" s="464"/>
      <c r="V26" s="464"/>
      <c r="W26" s="464"/>
      <c r="X26" s="464"/>
      <c r="Y26" s="464" t="s">
        <v>39</v>
      </c>
      <c r="Z26" s="464"/>
      <c r="AA26" s="464"/>
      <c r="AB26" s="464"/>
      <c r="AC26" s="464"/>
      <c r="AD26" s="464"/>
      <c r="AE26" s="464"/>
      <c r="AF26" s="464"/>
      <c r="AG26" s="464"/>
    </row>
    <row r="27" spans="1:33" ht="33" customHeight="1">
      <c r="A27" s="465" t="s">
        <v>367</v>
      </c>
      <c r="B27" s="464"/>
      <c r="C27" s="464"/>
      <c r="D27" s="464"/>
      <c r="E27" s="464"/>
      <c r="F27" s="464"/>
      <c r="G27" s="464"/>
      <c r="H27" s="464"/>
      <c r="I27" s="464"/>
      <c r="J27" s="464"/>
      <c r="K27" s="464"/>
      <c r="L27" s="464"/>
      <c r="M27" s="464"/>
      <c r="N27" s="464"/>
      <c r="O27" s="464"/>
      <c r="P27" s="464"/>
      <c r="Q27" s="464"/>
      <c r="R27" s="464"/>
      <c r="S27" s="464"/>
      <c r="T27" s="464"/>
      <c r="U27" s="464"/>
      <c r="V27" s="464"/>
      <c r="W27" s="464"/>
      <c r="X27" s="464"/>
      <c r="Y27" s="464" t="s">
        <v>368</v>
      </c>
      <c r="Z27" s="464"/>
      <c r="AA27" s="464"/>
      <c r="AB27" s="464"/>
      <c r="AC27" s="464"/>
      <c r="AD27" s="464"/>
      <c r="AE27" s="464"/>
      <c r="AF27" s="464"/>
      <c r="AG27" s="464"/>
    </row>
    <row r="28" spans="1:33" ht="33" customHeight="1">
      <c r="A28" s="464" t="s">
        <v>369</v>
      </c>
      <c r="B28" s="464"/>
      <c r="C28" s="464"/>
      <c r="D28" s="464"/>
      <c r="E28" s="464"/>
      <c r="F28" s="464"/>
      <c r="G28" s="464"/>
      <c r="H28" s="464"/>
      <c r="I28" s="464"/>
      <c r="J28" s="464"/>
      <c r="K28" s="464"/>
      <c r="L28" s="464"/>
      <c r="M28" s="464"/>
      <c r="N28" s="464"/>
      <c r="O28" s="464"/>
      <c r="P28" s="464"/>
      <c r="Q28" s="464"/>
      <c r="R28" s="464"/>
      <c r="S28" s="464"/>
      <c r="T28" s="464"/>
      <c r="U28" s="464"/>
      <c r="V28" s="464"/>
      <c r="W28" s="464"/>
      <c r="X28" s="464"/>
      <c r="Y28" s="464" t="s">
        <v>370</v>
      </c>
      <c r="Z28" s="464"/>
      <c r="AA28" s="464"/>
      <c r="AB28" s="464"/>
      <c r="AC28" s="464"/>
      <c r="AD28" s="464"/>
      <c r="AE28" s="464"/>
      <c r="AF28" s="464"/>
      <c r="AG28" s="464"/>
    </row>
    <row r="29" spans="1:33" ht="33" customHeight="1">
      <c r="A29" s="464" t="s">
        <v>371</v>
      </c>
      <c r="B29" s="464"/>
      <c r="C29" s="464"/>
      <c r="D29" s="464"/>
      <c r="E29" s="464"/>
      <c r="F29" s="464"/>
      <c r="G29" s="464"/>
      <c r="H29" s="464"/>
      <c r="I29" s="464"/>
      <c r="J29" s="464"/>
      <c r="K29" s="464"/>
      <c r="L29" s="464"/>
      <c r="M29" s="464"/>
      <c r="N29" s="464"/>
      <c r="O29" s="464"/>
      <c r="P29" s="464"/>
      <c r="Q29" s="464"/>
      <c r="R29" s="464"/>
      <c r="S29" s="464"/>
      <c r="T29" s="464"/>
      <c r="U29" s="464"/>
      <c r="V29" s="464"/>
      <c r="W29" s="464"/>
      <c r="X29" s="464"/>
      <c r="Y29" s="464" t="s">
        <v>372</v>
      </c>
      <c r="Z29" s="464"/>
      <c r="AA29" s="464"/>
      <c r="AB29" s="464"/>
      <c r="AC29" s="464"/>
      <c r="AD29" s="464"/>
      <c r="AE29" s="464"/>
      <c r="AF29" s="464"/>
      <c r="AG29" s="464"/>
    </row>
    <row r="30" spans="1:33" ht="15" customHeight="1">
      <c r="A30" s="196"/>
      <c r="B30" s="196"/>
      <c r="C30" s="196"/>
      <c r="D30" s="196"/>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row>
    <row r="31" ht="21" customHeight="1">
      <c r="A31" s="193" t="s">
        <v>373</v>
      </c>
    </row>
    <row r="32" spans="1:33" ht="33" customHeight="1">
      <c r="A32" s="467" t="s">
        <v>363</v>
      </c>
      <c r="B32" s="467"/>
      <c r="C32" s="467"/>
      <c r="D32" s="467"/>
      <c r="E32" s="467"/>
      <c r="F32" s="467"/>
      <c r="G32" s="467"/>
      <c r="H32" s="467"/>
      <c r="I32" s="467"/>
      <c r="J32" s="468" t="s">
        <v>364</v>
      </c>
      <c r="K32" s="467"/>
      <c r="L32" s="467"/>
      <c r="M32" s="467"/>
      <c r="N32" s="467"/>
      <c r="O32" s="467"/>
      <c r="P32" s="467"/>
      <c r="Q32" s="468" t="s">
        <v>365</v>
      </c>
      <c r="R32" s="467"/>
      <c r="S32" s="467"/>
      <c r="T32" s="467"/>
      <c r="U32" s="467"/>
      <c r="V32" s="467"/>
      <c r="W32" s="467"/>
      <c r="X32" s="467"/>
      <c r="Y32" s="467" t="s">
        <v>366</v>
      </c>
      <c r="Z32" s="467"/>
      <c r="AA32" s="467"/>
      <c r="AB32" s="467"/>
      <c r="AC32" s="467"/>
      <c r="AD32" s="467"/>
      <c r="AE32" s="467"/>
      <c r="AF32" s="467"/>
      <c r="AG32" s="467"/>
    </row>
    <row r="33" spans="1:33" ht="33" customHeight="1">
      <c r="A33" s="464" t="s">
        <v>38</v>
      </c>
      <c r="B33" s="464"/>
      <c r="C33" s="464"/>
      <c r="D33" s="464"/>
      <c r="E33" s="464"/>
      <c r="F33" s="464"/>
      <c r="G33" s="464"/>
      <c r="H33" s="464"/>
      <c r="I33" s="464"/>
      <c r="J33" s="464"/>
      <c r="K33" s="464"/>
      <c r="L33" s="464"/>
      <c r="M33" s="464"/>
      <c r="N33" s="464"/>
      <c r="O33" s="464"/>
      <c r="P33" s="464"/>
      <c r="Q33" s="464"/>
      <c r="R33" s="464"/>
      <c r="S33" s="464"/>
      <c r="T33" s="464"/>
      <c r="U33" s="464"/>
      <c r="V33" s="464"/>
      <c r="W33" s="464"/>
      <c r="X33" s="464"/>
      <c r="Y33" s="464" t="s">
        <v>40</v>
      </c>
      <c r="Z33" s="464"/>
      <c r="AA33" s="464"/>
      <c r="AB33" s="464"/>
      <c r="AC33" s="464"/>
      <c r="AD33" s="464"/>
      <c r="AE33" s="464"/>
      <c r="AF33" s="464"/>
      <c r="AG33" s="464"/>
    </row>
    <row r="34" spans="1:33" ht="33" customHeight="1">
      <c r="A34" s="465" t="s">
        <v>367</v>
      </c>
      <c r="B34" s="464"/>
      <c r="C34" s="464"/>
      <c r="D34" s="464"/>
      <c r="E34" s="464"/>
      <c r="F34" s="464"/>
      <c r="G34" s="464"/>
      <c r="H34" s="464"/>
      <c r="I34" s="464"/>
      <c r="J34" s="464"/>
      <c r="K34" s="464"/>
      <c r="L34" s="464"/>
      <c r="M34" s="464"/>
      <c r="N34" s="464"/>
      <c r="O34" s="464"/>
      <c r="P34" s="464"/>
      <c r="Q34" s="464"/>
      <c r="R34" s="464"/>
      <c r="S34" s="464"/>
      <c r="T34" s="464"/>
      <c r="U34" s="464"/>
      <c r="V34" s="464"/>
      <c r="W34" s="464"/>
      <c r="X34" s="464"/>
      <c r="Y34" s="464" t="s">
        <v>374</v>
      </c>
      <c r="Z34" s="464"/>
      <c r="AA34" s="464"/>
      <c r="AB34" s="464"/>
      <c r="AC34" s="464"/>
      <c r="AD34" s="464"/>
      <c r="AE34" s="464"/>
      <c r="AF34" s="464"/>
      <c r="AG34" s="464"/>
    </row>
    <row r="35" spans="1:33" ht="33" customHeight="1">
      <c r="A35" s="464" t="s">
        <v>369</v>
      </c>
      <c r="B35" s="464"/>
      <c r="C35" s="464"/>
      <c r="D35" s="464"/>
      <c r="E35" s="464"/>
      <c r="F35" s="464"/>
      <c r="G35" s="464"/>
      <c r="H35" s="464"/>
      <c r="I35" s="464"/>
      <c r="J35" s="464"/>
      <c r="K35" s="464"/>
      <c r="L35" s="464"/>
      <c r="M35" s="464"/>
      <c r="N35" s="464"/>
      <c r="O35" s="464"/>
      <c r="P35" s="464"/>
      <c r="Q35" s="464"/>
      <c r="R35" s="464"/>
      <c r="S35" s="464"/>
      <c r="T35" s="464"/>
      <c r="U35" s="464"/>
      <c r="V35" s="464"/>
      <c r="W35" s="464"/>
      <c r="X35" s="464"/>
      <c r="Y35" s="464" t="s">
        <v>375</v>
      </c>
      <c r="Z35" s="464"/>
      <c r="AA35" s="464"/>
      <c r="AB35" s="464"/>
      <c r="AC35" s="464"/>
      <c r="AD35" s="464"/>
      <c r="AE35" s="464"/>
      <c r="AF35" s="464"/>
      <c r="AG35" s="464"/>
    </row>
    <row r="36" spans="1:33" ht="33" customHeight="1">
      <c r="A36" s="464" t="s">
        <v>371</v>
      </c>
      <c r="B36" s="464"/>
      <c r="C36" s="464"/>
      <c r="D36" s="464"/>
      <c r="E36" s="464"/>
      <c r="F36" s="464"/>
      <c r="G36" s="464"/>
      <c r="H36" s="464"/>
      <c r="I36" s="464"/>
      <c r="J36" s="464"/>
      <c r="K36" s="464"/>
      <c r="L36" s="464"/>
      <c r="M36" s="464"/>
      <c r="N36" s="464"/>
      <c r="O36" s="464"/>
      <c r="P36" s="464"/>
      <c r="Q36" s="464"/>
      <c r="R36" s="464"/>
      <c r="S36" s="464"/>
      <c r="T36" s="464"/>
      <c r="U36" s="464"/>
      <c r="V36" s="464"/>
      <c r="W36" s="464"/>
      <c r="X36" s="464"/>
      <c r="Y36" s="464" t="s">
        <v>376</v>
      </c>
      <c r="Z36" s="464"/>
      <c r="AA36" s="464"/>
      <c r="AB36" s="464"/>
      <c r="AC36" s="464"/>
      <c r="AD36" s="464"/>
      <c r="AE36" s="464"/>
      <c r="AF36" s="464"/>
      <c r="AG36" s="464"/>
    </row>
    <row r="37" spans="1:33" ht="54.75" customHeight="1">
      <c r="A37" s="461" t="s">
        <v>377</v>
      </c>
      <c r="B37" s="405"/>
      <c r="C37" s="405"/>
      <c r="D37" s="405"/>
      <c r="E37" s="405"/>
      <c r="F37" s="405"/>
      <c r="G37" s="405"/>
      <c r="H37" s="405"/>
      <c r="I37" s="405"/>
      <c r="J37" s="405"/>
      <c r="K37" s="405"/>
      <c r="L37" s="405"/>
      <c r="M37" s="405"/>
      <c r="N37" s="405"/>
      <c r="O37" s="405"/>
      <c r="P37" s="405"/>
      <c r="Q37" s="405"/>
      <c r="R37" s="405"/>
      <c r="S37" s="405"/>
      <c r="T37" s="405"/>
      <c r="U37" s="405"/>
      <c r="V37" s="405"/>
      <c r="W37" s="405"/>
      <c r="X37" s="405"/>
      <c r="Y37" s="405"/>
      <c r="Z37" s="405"/>
      <c r="AA37" s="405"/>
      <c r="AB37" s="405"/>
      <c r="AC37" s="405"/>
      <c r="AD37" s="405"/>
      <c r="AE37" s="405"/>
      <c r="AF37" s="405"/>
      <c r="AG37" s="405"/>
    </row>
    <row r="38" ht="21" customHeight="1">
      <c r="A38" s="193" t="s">
        <v>378</v>
      </c>
    </row>
    <row r="39" spans="1:33" ht="33" customHeight="1">
      <c r="A39" s="467" t="s">
        <v>363</v>
      </c>
      <c r="B39" s="467"/>
      <c r="C39" s="467"/>
      <c r="D39" s="467"/>
      <c r="E39" s="467"/>
      <c r="F39" s="467"/>
      <c r="G39" s="467"/>
      <c r="H39" s="467"/>
      <c r="I39" s="467" t="s">
        <v>379</v>
      </c>
      <c r="J39" s="467"/>
      <c r="K39" s="467"/>
      <c r="L39" s="467"/>
      <c r="M39" s="467"/>
      <c r="N39" s="467"/>
      <c r="O39" s="467"/>
      <c r="P39" s="467"/>
      <c r="Q39" s="467"/>
      <c r="R39" s="467"/>
      <c r="S39" s="467"/>
      <c r="T39" s="467"/>
      <c r="U39" s="467" t="s">
        <v>380</v>
      </c>
      <c r="V39" s="467"/>
      <c r="W39" s="467"/>
      <c r="X39" s="467"/>
      <c r="Y39" s="467"/>
      <c r="Z39" s="467"/>
      <c r="AA39" s="467"/>
      <c r="AB39" s="467"/>
      <c r="AC39" s="467"/>
      <c r="AD39" s="467"/>
      <c r="AE39" s="467"/>
      <c r="AF39" s="467"/>
      <c r="AG39" s="467"/>
    </row>
    <row r="40" spans="1:33" ht="33" customHeight="1">
      <c r="A40" s="464" t="s">
        <v>381</v>
      </c>
      <c r="B40" s="464"/>
      <c r="C40" s="464"/>
      <c r="D40" s="464"/>
      <c r="E40" s="464"/>
      <c r="F40" s="464"/>
      <c r="G40" s="464"/>
      <c r="H40" s="464"/>
      <c r="I40" s="467"/>
      <c r="J40" s="467"/>
      <c r="K40" s="467"/>
      <c r="L40" s="467"/>
      <c r="M40" s="467"/>
      <c r="N40" s="467"/>
      <c r="O40" s="467"/>
      <c r="P40" s="467"/>
      <c r="Q40" s="467"/>
      <c r="R40" s="467"/>
      <c r="S40" s="467"/>
      <c r="T40" s="467"/>
      <c r="U40" s="467"/>
      <c r="V40" s="467"/>
      <c r="W40" s="467"/>
      <c r="X40" s="467"/>
      <c r="Y40" s="467"/>
      <c r="Z40" s="467"/>
      <c r="AA40" s="467"/>
      <c r="AB40" s="467"/>
      <c r="AC40" s="467"/>
      <c r="AD40" s="467"/>
      <c r="AE40" s="467"/>
      <c r="AF40" s="467"/>
      <c r="AG40" s="467"/>
    </row>
    <row r="41" spans="1:33" ht="33" customHeight="1">
      <c r="A41" s="465" t="s">
        <v>367</v>
      </c>
      <c r="B41" s="464"/>
      <c r="C41" s="464"/>
      <c r="D41" s="464"/>
      <c r="E41" s="464"/>
      <c r="F41" s="464"/>
      <c r="G41" s="464"/>
      <c r="H41" s="464"/>
      <c r="I41" s="467"/>
      <c r="J41" s="467"/>
      <c r="K41" s="467"/>
      <c r="L41" s="467"/>
      <c r="M41" s="467"/>
      <c r="N41" s="467"/>
      <c r="O41" s="467"/>
      <c r="P41" s="467"/>
      <c r="Q41" s="467"/>
      <c r="R41" s="467"/>
      <c r="S41" s="467"/>
      <c r="T41" s="467"/>
      <c r="U41" s="467"/>
      <c r="V41" s="467"/>
      <c r="W41" s="467"/>
      <c r="X41" s="467"/>
      <c r="Y41" s="467"/>
      <c r="Z41" s="467"/>
      <c r="AA41" s="467"/>
      <c r="AB41" s="467"/>
      <c r="AC41" s="467"/>
      <c r="AD41" s="467"/>
      <c r="AE41" s="467"/>
      <c r="AF41" s="467"/>
      <c r="AG41" s="467"/>
    </row>
    <row r="42" spans="1:33" ht="33" customHeight="1">
      <c r="A42" s="464" t="s">
        <v>369</v>
      </c>
      <c r="B42" s="464"/>
      <c r="C42" s="464"/>
      <c r="D42" s="464"/>
      <c r="E42" s="464"/>
      <c r="F42" s="464"/>
      <c r="G42" s="464"/>
      <c r="H42" s="464"/>
      <c r="I42" s="467"/>
      <c r="J42" s="467"/>
      <c r="K42" s="467"/>
      <c r="L42" s="467"/>
      <c r="M42" s="467"/>
      <c r="N42" s="467"/>
      <c r="O42" s="467"/>
      <c r="P42" s="467"/>
      <c r="Q42" s="467"/>
      <c r="R42" s="467"/>
      <c r="S42" s="467"/>
      <c r="T42" s="467"/>
      <c r="U42" s="467"/>
      <c r="V42" s="467"/>
      <c r="W42" s="467"/>
      <c r="X42" s="467"/>
      <c r="Y42" s="467"/>
      <c r="Z42" s="467"/>
      <c r="AA42" s="467"/>
      <c r="AB42" s="467"/>
      <c r="AC42" s="467"/>
      <c r="AD42" s="467"/>
      <c r="AE42" s="467"/>
      <c r="AF42" s="467"/>
      <c r="AG42" s="467"/>
    </row>
    <row r="43" spans="1:33" ht="33" customHeight="1">
      <c r="A43" s="464" t="s">
        <v>371</v>
      </c>
      <c r="B43" s="464"/>
      <c r="C43" s="464"/>
      <c r="D43" s="464"/>
      <c r="E43" s="464"/>
      <c r="F43" s="464"/>
      <c r="G43" s="464"/>
      <c r="H43" s="464"/>
      <c r="I43" s="467"/>
      <c r="J43" s="467"/>
      <c r="K43" s="467"/>
      <c r="L43" s="467"/>
      <c r="M43" s="467"/>
      <c r="N43" s="467"/>
      <c r="O43" s="467"/>
      <c r="P43" s="467"/>
      <c r="Q43" s="467"/>
      <c r="R43" s="467"/>
      <c r="S43" s="467"/>
      <c r="T43" s="467"/>
      <c r="U43" s="467"/>
      <c r="V43" s="467"/>
      <c r="W43" s="467"/>
      <c r="X43" s="467"/>
      <c r="Y43" s="467"/>
      <c r="Z43" s="467"/>
      <c r="AA43" s="467"/>
      <c r="AB43" s="467"/>
      <c r="AC43" s="467"/>
      <c r="AD43" s="467"/>
      <c r="AE43" s="467"/>
      <c r="AF43" s="467"/>
      <c r="AG43" s="467"/>
    </row>
    <row r="44" ht="18" customHeight="1">
      <c r="A44" s="193" t="s">
        <v>382</v>
      </c>
    </row>
    <row r="45" ht="21" customHeight="1"/>
    <row r="46" ht="18" customHeight="1">
      <c r="A46" s="193" t="s">
        <v>383</v>
      </c>
    </row>
    <row r="47" ht="21" customHeight="1">
      <c r="A47" s="193" t="s">
        <v>384</v>
      </c>
    </row>
    <row r="48" spans="1:33" ht="33" customHeight="1">
      <c r="A48" s="467" t="s">
        <v>363</v>
      </c>
      <c r="B48" s="467"/>
      <c r="C48" s="467"/>
      <c r="D48" s="467"/>
      <c r="E48" s="467"/>
      <c r="F48" s="467"/>
      <c r="G48" s="467"/>
      <c r="H48" s="467"/>
      <c r="I48" s="468" t="s">
        <v>385</v>
      </c>
      <c r="J48" s="467"/>
      <c r="K48" s="467"/>
      <c r="L48" s="467"/>
      <c r="M48" s="467"/>
      <c r="N48" s="467"/>
      <c r="O48" s="467"/>
      <c r="P48" s="468" t="s">
        <v>386</v>
      </c>
      <c r="Q48" s="467"/>
      <c r="R48" s="467"/>
      <c r="S48" s="467"/>
      <c r="T48" s="467"/>
      <c r="U48" s="467"/>
      <c r="V48" s="467"/>
      <c r="W48" s="467" t="s">
        <v>387</v>
      </c>
      <c r="X48" s="467"/>
      <c r="Y48" s="467"/>
      <c r="Z48" s="467"/>
      <c r="AA48" s="467"/>
      <c r="AB48" s="467"/>
      <c r="AC48" s="467"/>
      <c r="AD48" s="467"/>
      <c r="AE48" s="467"/>
      <c r="AF48" s="467"/>
      <c r="AG48" s="467"/>
    </row>
    <row r="49" spans="1:33" ht="33" customHeight="1">
      <c r="A49" s="464" t="s">
        <v>381</v>
      </c>
      <c r="B49" s="464"/>
      <c r="C49" s="464"/>
      <c r="D49" s="464"/>
      <c r="E49" s="464"/>
      <c r="F49" s="464"/>
      <c r="G49" s="464"/>
      <c r="H49" s="464"/>
      <c r="I49" s="464"/>
      <c r="J49" s="464"/>
      <c r="K49" s="464"/>
      <c r="L49" s="464"/>
      <c r="M49" s="464"/>
      <c r="N49" s="464"/>
      <c r="O49" s="464"/>
      <c r="P49" s="464"/>
      <c r="Q49" s="464"/>
      <c r="R49" s="464"/>
      <c r="S49" s="464"/>
      <c r="T49" s="464"/>
      <c r="U49" s="464"/>
      <c r="V49" s="464"/>
      <c r="W49" s="464" t="s">
        <v>388</v>
      </c>
      <c r="X49" s="464"/>
      <c r="Y49" s="464"/>
      <c r="Z49" s="464"/>
      <c r="AA49" s="464"/>
      <c r="AB49" s="464"/>
      <c r="AC49" s="464"/>
      <c r="AD49" s="464"/>
      <c r="AE49" s="464"/>
      <c r="AF49" s="464"/>
      <c r="AG49" s="464"/>
    </row>
    <row r="50" spans="1:33" ht="33" customHeight="1">
      <c r="A50" s="465" t="s">
        <v>367</v>
      </c>
      <c r="B50" s="464"/>
      <c r="C50" s="464"/>
      <c r="D50" s="464"/>
      <c r="E50" s="464"/>
      <c r="F50" s="464"/>
      <c r="G50" s="464"/>
      <c r="H50" s="464"/>
      <c r="I50" s="464"/>
      <c r="J50" s="464"/>
      <c r="K50" s="464"/>
      <c r="L50" s="464"/>
      <c r="M50" s="464"/>
      <c r="N50" s="464"/>
      <c r="O50" s="464"/>
      <c r="P50" s="464"/>
      <c r="Q50" s="464"/>
      <c r="R50" s="464"/>
      <c r="S50" s="464"/>
      <c r="T50" s="464"/>
      <c r="U50" s="464"/>
      <c r="V50" s="464"/>
      <c r="W50" s="464" t="s">
        <v>368</v>
      </c>
      <c r="X50" s="464"/>
      <c r="Y50" s="464"/>
      <c r="Z50" s="464"/>
      <c r="AA50" s="464"/>
      <c r="AB50" s="464"/>
      <c r="AC50" s="464"/>
      <c r="AD50" s="464"/>
      <c r="AE50" s="464"/>
      <c r="AF50" s="464"/>
      <c r="AG50" s="464"/>
    </row>
    <row r="51" spans="1:33" ht="33" customHeight="1">
      <c r="A51" s="464" t="s">
        <v>369</v>
      </c>
      <c r="B51" s="464"/>
      <c r="C51" s="464"/>
      <c r="D51" s="464"/>
      <c r="E51" s="464"/>
      <c r="F51" s="464"/>
      <c r="G51" s="464"/>
      <c r="H51" s="464"/>
      <c r="I51" s="464"/>
      <c r="J51" s="464"/>
      <c r="K51" s="464"/>
      <c r="L51" s="464"/>
      <c r="M51" s="464"/>
      <c r="N51" s="464"/>
      <c r="O51" s="464"/>
      <c r="P51" s="464"/>
      <c r="Q51" s="464"/>
      <c r="R51" s="464"/>
      <c r="S51" s="464"/>
      <c r="T51" s="464"/>
      <c r="U51" s="464"/>
      <c r="V51" s="464"/>
      <c r="W51" s="464" t="s">
        <v>370</v>
      </c>
      <c r="X51" s="464"/>
      <c r="Y51" s="464"/>
      <c r="Z51" s="464"/>
      <c r="AA51" s="464"/>
      <c r="AB51" s="464"/>
      <c r="AC51" s="464"/>
      <c r="AD51" s="464"/>
      <c r="AE51" s="464"/>
      <c r="AF51" s="464"/>
      <c r="AG51" s="464"/>
    </row>
    <row r="52" spans="1:33" ht="33" customHeight="1">
      <c r="A52" s="464" t="s">
        <v>371</v>
      </c>
      <c r="B52" s="464"/>
      <c r="C52" s="464"/>
      <c r="D52" s="464"/>
      <c r="E52" s="464"/>
      <c r="F52" s="464"/>
      <c r="G52" s="464"/>
      <c r="H52" s="464"/>
      <c r="I52" s="464"/>
      <c r="J52" s="464"/>
      <c r="K52" s="464"/>
      <c r="L52" s="464"/>
      <c r="M52" s="464"/>
      <c r="N52" s="464"/>
      <c r="O52" s="464"/>
      <c r="P52" s="464"/>
      <c r="Q52" s="464"/>
      <c r="R52" s="464"/>
      <c r="S52" s="464"/>
      <c r="T52" s="464"/>
      <c r="U52" s="464"/>
      <c r="V52" s="464"/>
      <c r="W52" s="464" t="s">
        <v>372</v>
      </c>
      <c r="X52" s="464"/>
      <c r="Y52" s="464"/>
      <c r="Z52" s="464"/>
      <c r="AA52" s="464"/>
      <c r="AB52" s="464"/>
      <c r="AC52" s="464"/>
      <c r="AD52" s="464"/>
      <c r="AE52" s="464"/>
      <c r="AF52" s="464"/>
      <c r="AG52" s="464"/>
    </row>
    <row r="53" ht="15" customHeight="1"/>
    <row r="54" ht="21" customHeight="1">
      <c r="A54" s="193" t="s">
        <v>389</v>
      </c>
    </row>
    <row r="55" spans="1:33" ht="33" customHeight="1">
      <c r="A55" s="467" t="s">
        <v>363</v>
      </c>
      <c r="B55" s="467"/>
      <c r="C55" s="467"/>
      <c r="D55" s="467"/>
      <c r="E55" s="467"/>
      <c r="F55" s="467"/>
      <c r="G55" s="467"/>
      <c r="H55" s="467"/>
      <c r="I55" s="468" t="s">
        <v>385</v>
      </c>
      <c r="J55" s="467"/>
      <c r="K55" s="467"/>
      <c r="L55" s="467"/>
      <c r="M55" s="467"/>
      <c r="N55" s="467"/>
      <c r="O55" s="468" t="s">
        <v>386</v>
      </c>
      <c r="P55" s="467"/>
      <c r="Q55" s="467"/>
      <c r="R55" s="467"/>
      <c r="S55" s="467"/>
      <c r="T55" s="467"/>
      <c r="U55" s="467" t="s">
        <v>387</v>
      </c>
      <c r="V55" s="467"/>
      <c r="W55" s="467"/>
      <c r="X55" s="467"/>
      <c r="Y55" s="467"/>
      <c r="Z55" s="467"/>
      <c r="AA55" s="467"/>
      <c r="AB55" s="468" t="s">
        <v>390</v>
      </c>
      <c r="AC55" s="467"/>
      <c r="AD55" s="467"/>
      <c r="AE55" s="467"/>
      <c r="AF55" s="467"/>
      <c r="AG55" s="467"/>
    </row>
    <row r="56" spans="1:33" ht="33" customHeight="1">
      <c r="A56" s="466" t="s">
        <v>391</v>
      </c>
      <c r="B56" s="466"/>
      <c r="C56" s="466"/>
      <c r="D56" s="466"/>
      <c r="E56" s="466"/>
      <c r="F56" s="466"/>
      <c r="G56" s="466"/>
      <c r="H56" s="466"/>
      <c r="I56" s="465"/>
      <c r="J56" s="464"/>
      <c r="K56" s="464"/>
      <c r="L56" s="464"/>
      <c r="M56" s="464"/>
      <c r="N56" s="464"/>
      <c r="O56" s="465"/>
      <c r="P56" s="464"/>
      <c r="Q56" s="464"/>
      <c r="R56" s="464"/>
      <c r="S56" s="464"/>
      <c r="T56" s="464"/>
      <c r="U56" s="464" t="s">
        <v>392</v>
      </c>
      <c r="V56" s="464"/>
      <c r="W56" s="464"/>
      <c r="X56" s="464"/>
      <c r="Y56" s="464"/>
      <c r="Z56" s="464"/>
      <c r="AA56" s="464"/>
      <c r="AB56" s="465"/>
      <c r="AC56" s="464"/>
      <c r="AD56" s="464"/>
      <c r="AE56" s="464"/>
      <c r="AF56" s="464"/>
      <c r="AG56" s="464"/>
    </row>
    <row r="57" spans="1:33" ht="33" customHeight="1">
      <c r="A57" s="465" t="s">
        <v>367</v>
      </c>
      <c r="B57" s="464"/>
      <c r="C57" s="464"/>
      <c r="D57" s="464"/>
      <c r="E57" s="464"/>
      <c r="F57" s="464"/>
      <c r="G57" s="464"/>
      <c r="H57" s="464"/>
      <c r="I57" s="465"/>
      <c r="J57" s="464"/>
      <c r="K57" s="464"/>
      <c r="L57" s="464"/>
      <c r="M57" s="464"/>
      <c r="N57" s="464"/>
      <c r="O57" s="465"/>
      <c r="P57" s="464"/>
      <c r="Q57" s="464"/>
      <c r="R57" s="464"/>
      <c r="S57" s="464"/>
      <c r="T57" s="464"/>
      <c r="U57" s="464" t="s">
        <v>374</v>
      </c>
      <c r="V57" s="464"/>
      <c r="W57" s="464"/>
      <c r="X57" s="464"/>
      <c r="Y57" s="464"/>
      <c r="Z57" s="464"/>
      <c r="AA57" s="464"/>
      <c r="AB57" s="465"/>
      <c r="AC57" s="464"/>
      <c r="AD57" s="464"/>
      <c r="AE57" s="464"/>
      <c r="AF57" s="464"/>
      <c r="AG57" s="464"/>
    </row>
    <row r="58" spans="1:33" ht="33" customHeight="1">
      <c r="A58" s="464" t="s">
        <v>369</v>
      </c>
      <c r="B58" s="464"/>
      <c r="C58" s="464"/>
      <c r="D58" s="464"/>
      <c r="E58" s="464"/>
      <c r="F58" s="464"/>
      <c r="G58" s="464"/>
      <c r="H58" s="464"/>
      <c r="I58" s="465"/>
      <c r="J58" s="464"/>
      <c r="K58" s="464"/>
      <c r="L58" s="464"/>
      <c r="M58" s="464"/>
      <c r="N58" s="464"/>
      <c r="O58" s="465"/>
      <c r="P58" s="464"/>
      <c r="Q58" s="464"/>
      <c r="R58" s="464"/>
      <c r="S58" s="464"/>
      <c r="T58" s="464"/>
      <c r="U58" s="464" t="s">
        <v>375</v>
      </c>
      <c r="V58" s="464"/>
      <c r="W58" s="464"/>
      <c r="X58" s="464"/>
      <c r="Y58" s="464"/>
      <c r="Z58" s="464"/>
      <c r="AA58" s="464"/>
      <c r="AB58" s="465"/>
      <c r="AC58" s="464"/>
      <c r="AD58" s="464"/>
      <c r="AE58" s="464"/>
      <c r="AF58" s="464"/>
      <c r="AG58" s="464"/>
    </row>
    <row r="59" spans="1:33" ht="33" customHeight="1">
      <c r="A59" s="464" t="s">
        <v>371</v>
      </c>
      <c r="B59" s="464"/>
      <c r="C59" s="464"/>
      <c r="D59" s="464"/>
      <c r="E59" s="464"/>
      <c r="F59" s="464"/>
      <c r="G59" s="464"/>
      <c r="H59" s="464"/>
      <c r="I59" s="465"/>
      <c r="J59" s="464"/>
      <c r="K59" s="464"/>
      <c r="L59" s="464"/>
      <c r="M59" s="464"/>
      <c r="N59" s="464"/>
      <c r="O59" s="465"/>
      <c r="P59" s="464"/>
      <c r="Q59" s="464"/>
      <c r="R59" s="464"/>
      <c r="S59" s="464"/>
      <c r="T59" s="464"/>
      <c r="U59" s="464" t="s">
        <v>376</v>
      </c>
      <c r="V59" s="464"/>
      <c r="W59" s="464"/>
      <c r="X59" s="464"/>
      <c r="Y59" s="464"/>
      <c r="Z59" s="464"/>
      <c r="AA59" s="464"/>
      <c r="AB59" s="465"/>
      <c r="AC59" s="464"/>
      <c r="AD59" s="464"/>
      <c r="AE59" s="464"/>
      <c r="AF59" s="464"/>
      <c r="AG59" s="464"/>
    </row>
    <row r="60" spans="1:33" ht="33" customHeight="1">
      <c r="A60" s="461" t="s">
        <v>393</v>
      </c>
      <c r="B60" s="405"/>
      <c r="C60" s="405"/>
      <c r="D60" s="405"/>
      <c r="E60" s="405"/>
      <c r="F60" s="405"/>
      <c r="G60" s="405"/>
      <c r="H60" s="405"/>
      <c r="I60" s="405"/>
      <c r="J60" s="405"/>
      <c r="K60" s="405"/>
      <c r="L60" s="405"/>
      <c r="M60" s="405"/>
      <c r="N60" s="405"/>
      <c r="O60" s="405"/>
      <c r="P60" s="405"/>
      <c r="Q60" s="405"/>
      <c r="R60" s="405"/>
      <c r="S60" s="405"/>
      <c r="T60" s="405"/>
      <c r="U60" s="405"/>
      <c r="V60" s="405"/>
      <c r="W60" s="405"/>
      <c r="X60" s="405"/>
      <c r="Y60" s="405"/>
      <c r="Z60" s="405"/>
      <c r="AA60" s="405"/>
      <c r="AB60" s="405"/>
      <c r="AC60" s="405"/>
      <c r="AD60" s="405"/>
      <c r="AE60" s="405"/>
      <c r="AF60" s="405"/>
      <c r="AG60" s="405"/>
    </row>
    <row r="61" ht="21" customHeight="1"/>
    <row r="62" ht="18" customHeight="1">
      <c r="A62" s="193" t="s">
        <v>394</v>
      </c>
    </row>
    <row r="63" spans="1:33" ht="45.75" customHeight="1">
      <c r="A63" s="462" t="s">
        <v>401</v>
      </c>
      <c r="B63" s="463"/>
      <c r="C63" s="463"/>
      <c r="D63" s="463"/>
      <c r="E63" s="463"/>
      <c r="F63" s="463"/>
      <c r="G63" s="463"/>
      <c r="H63" s="463"/>
      <c r="I63" s="463"/>
      <c r="J63" s="463"/>
      <c r="K63" s="463"/>
      <c r="L63" s="463"/>
      <c r="M63" s="463"/>
      <c r="N63" s="463"/>
      <c r="O63" s="463"/>
      <c r="P63" s="463"/>
      <c r="Q63" s="463"/>
      <c r="R63" s="463"/>
      <c r="S63" s="463"/>
      <c r="T63" s="463"/>
      <c r="U63" s="463"/>
      <c r="V63" s="463"/>
      <c r="W63" s="463"/>
      <c r="X63" s="463"/>
      <c r="Y63" s="463"/>
      <c r="Z63" s="463"/>
      <c r="AA63" s="463"/>
      <c r="AB63" s="463"/>
      <c r="AC63" s="463"/>
      <c r="AD63" s="463"/>
      <c r="AE63" s="463"/>
      <c r="AF63" s="463"/>
      <c r="AG63" s="463"/>
    </row>
  </sheetData>
  <sheetProtection/>
  <mergeCells count="145">
    <mergeCell ref="A7:E7"/>
    <mergeCell ref="F6:AG6"/>
    <mergeCell ref="F7:AG7"/>
    <mergeCell ref="A2:AG2"/>
    <mergeCell ref="A4:E4"/>
    <mergeCell ref="A5:E5"/>
    <mergeCell ref="A6:E6"/>
    <mergeCell ref="F4:AG4"/>
    <mergeCell ref="F5:AG5"/>
    <mergeCell ref="A8:E8"/>
    <mergeCell ref="F8:AG8"/>
    <mergeCell ref="A9:E9"/>
    <mergeCell ref="F9:AG9"/>
    <mergeCell ref="A10:E10"/>
    <mergeCell ref="F10:AG10"/>
    <mergeCell ref="A11:E11"/>
    <mergeCell ref="F11:AG11"/>
    <mergeCell ref="R14:AG14"/>
    <mergeCell ref="I14:Q14"/>
    <mergeCell ref="C14:H14"/>
    <mergeCell ref="A14:B21"/>
    <mergeCell ref="C15:H15"/>
    <mergeCell ref="C16:H16"/>
    <mergeCell ref="C17:H17"/>
    <mergeCell ref="C18:H18"/>
    <mergeCell ref="C19:H19"/>
    <mergeCell ref="C20:H20"/>
    <mergeCell ref="C21:H21"/>
    <mergeCell ref="I15:Q15"/>
    <mergeCell ref="I16:Q16"/>
    <mergeCell ref="I17:Q17"/>
    <mergeCell ref="I18:Q18"/>
    <mergeCell ref="I19:Q19"/>
    <mergeCell ref="I20:Q20"/>
    <mergeCell ref="I21:Q21"/>
    <mergeCell ref="R19:AG19"/>
    <mergeCell ref="R20:AG20"/>
    <mergeCell ref="R21:AG21"/>
    <mergeCell ref="R15:AG15"/>
    <mergeCell ref="R16:AG16"/>
    <mergeCell ref="R17:AG17"/>
    <mergeCell ref="R18:AG18"/>
    <mergeCell ref="A25:I25"/>
    <mergeCell ref="Y25:AG25"/>
    <mergeCell ref="Q25:X25"/>
    <mergeCell ref="J25:P25"/>
    <mergeCell ref="A26:I26"/>
    <mergeCell ref="J26:P26"/>
    <mergeCell ref="Q26:X26"/>
    <mergeCell ref="Y26:AG26"/>
    <mergeCell ref="A27:I27"/>
    <mergeCell ref="A28:I28"/>
    <mergeCell ref="A29:I29"/>
    <mergeCell ref="J27:P27"/>
    <mergeCell ref="J28:P28"/>
    <mergeCell ref="J29:P29"/>
    <mergeCell ref="Q27:X27"/>
    <mergeCell ref="Q28:X28"/>
    <mergeCell ref="Q29:X29"/>
    <mergeCell ref="Y27:AG27"/>
    <mergeCell ref="Y28:AG28"/>
    <mergeCell ref="Y29:AG29"/>
    <mergeCell ref="A32:I32"/>
    <mergeCell ref="J32:P32"/>
    <mergeCell ref="Q32:X32"/>
    <mergeCell ref="Y32:AG32"/>
    <mergeCell ref="A33:I33"/>
    <mergeCell ref="J33:P33"/>
    <mergeCell ref="Q33:X33"/>
    <mergeCell ref="Y33:AG33"/>
    <mergeCell ref="A34:I34"/>
    <mergeCell ref="J34:P34"/>
    <mergeCell ref="Q34:X34"/>
    <mergeCell ref="Y34:AG34"/>
    <mergeCell ref="A35:I35"/>
    <mergeCell ref="J35:P35"/>
    <mergeCell ref="Q35:X35"/>
    <mergeCell ref="Y35:AG35"/>
    <mergeCell ref="A36:I36"/>
    <mergeCell ref="J36:P36"/>
    <mergeCell ref="Q36:X36"/>
    <mergeCell ref="Y36:AG36"/>
    <mergeCell ref="A37:AG37"/>
    <mergeCell ref="A39:H39"/>
    <mergeCell ref="I39:T39"/>
    <mergeCell ref="U39:AG39"/>
    <mergeCell ref="A40:H40"/>
    <mergeCell ref="A41:H41"/>
    <mergeCell ref="A42:H42"/>
    <mergeCell ref="A43:H43"/>
    <mergeCell ref="I42:T42"/>
    <mergeCell ref="I43:T43"/>
    <mergeCell ref="U40:AG40"/>
    <mergeCell ref="U41:AG41"/>
    <mergeCell ref="U42:AG42"/>
    <mergeCell ref="U43:AG43"/>
    <mergeCell ref="I40:T40"/>
    <mergeCell ref="I41:T41"/>
    <mergeCell ref="A56:H56"/>
    <mergeCell ref="A57:H57"/>
    <mergeCell ref="A48:H48"/>
    <mergeCell ref="A49:H49"/>
    <mergeCell ref="A50:H50"/>
    <mergeCell ref="A51:H51"/>
    <mergeCell ref="I50:O50"/>
    <mergeCell ref="P50:V50"/>
    <mergeCell ref="A52:H52"/>
    <mergeCell ref="A55:H55"/>
    <mergeCell ref="I51:O51"/>
    <mergeCell ref="P51:V51"/>
    <mergeCell ref="I52:O52"/>
    <mergeCell ref="P52:V52"/>
    <mergeCell ref="I55:N55"/>
    <mergeCell ref="O55:T55"/>
    <mergeCell ref="W48:AG48"/>
    <mergeCell ref="P48:V48"/>
    <mergeCell ref="I48:O48"/>
    <mergeCell ref="I49:O49"/>
    <mergeCell ref="P49:V49"/>
    <mergeCell ref="W49:AG49"/>
    <mergeCell ref="AB56:AG56"/>
    <mergeCell ref="AB57:AG57"/>
    <mergeCell ref="W50:AG50"/>
    <mergeCell ref="W51:AG51"/>
    <mergeCell ref="W52:AG52"/>
    <mergeCell ref="AB55:AG55"/>
    <mergeCell ref="U56:AA56"/>
    <mergeCell ref="U57:AA57"/>
    <mergeCell ref="U55:AA55"/>
    <mergeCell ref="I59:N59"/>
    <mergeCell ref="O59:T59"/>
    <mergeCell ref="I56:N56"/>
    <mergeCell ref="O56:T56"/>
    <mergeCell ref="I57:N57"/>
    <mergeCell ref="O57:T57"/>
    <mergeCell ref="A58:H58"/>
    <mergeCell ref="A59:H59"/>
    <mergeCell ref="AB58:AG58"/>
    <mergeCell ref="AB59:AG59"/>
    <mergeCell ref="A60:AG60"/>
    <mergeCell ref="A63:AG63"/>
    <mergeCell ref="U58:AA58"/>
    <mergeCell ref="U59:AA59"/>
    <mergeCell ref="I58:N58"/>
    <mergeCell ref="O58:T58"/>
  </mergeCells>
  <printOptions/>
  <pageMargins left="0.787" right="0.787" top="0.984" bottom="0.984" header="0.512" footer="0.512"/>
  <pageSetup horizontalDpi="300" verticalDpi="300" orientation="portrait" paperSize="9" r:id="rId1"/>
</worksheet>
</file>

<file path=xl/worksheets/sheet18.xml><?xml version="1.0" encoding="utf-8"?>
<worksheet xmlns="http://schemas.openxmlformats.org/spreadsheetml/2006/main" xmlns:r="http://schemas.openxmlformats.org/officeDocument/2006/relationships">
  <dimension ref="A1:R44"/>
  <sheetViews>
    <sheetView zoomScale="75" zoomScaleNormal="75" zoomScalePageLayoutView="0" workbookViewId="0" topLeftCell="A1">
      <selection activeCell="AJ12" sqref="AJ12"/>
    </sheetView>
  </sheetViews>
  <sheetFormatPr defaultColWidth="5.69921875" defaultRowHeight="18" customHeight="1"/>
  <cols>
    <col min="1" max="1" width="5.69921875" style="1" customWidth="1"/>
    <col min="2" max="19" width="4.69921875" style="1" customWidth="1"/>
    <col min="20" max="16384" width="5.69921875" style="1" customWidth="1"/>
  </cols>
  <sheetData>
    <row r="1" spans="1:18" ht="30" customHeight="1">
      <c r="A1" s="636" t="s">
        <v>123</v>
      </c>
      <c r="B1" s="636"/>
      <c r="C1" s="636"/>
      <c r="D1" s="636"/>
      <c r="E1" s="636"/>
      <c r="F1" s="636"/>
      <c r="G1" s="636"/>
      <c r="H1" s="636"/>
      <c r="I1" s="636"/>
      <c r="J1" s="636"/>
      <c r="K1" s="636"/>
      <c r="L1" s="636"/>
      <c r="M1" s="636"/>
      <c r="N1" s="636"/>
      <c r="O1" s="636"/>
      <c r="P1" s="636"/>
      <c r="Q1" s="636"/>
      <c r="R1" s="636"/>
    </row>
    <row r="2" spans="1:18" ht="30" customHeight="1">
      <c r="A2" s="637" t="s">
        <v>124</v>
      </c>
      <c r="B2" s="637"/>
      <c r="C2" s="637"/>
      <c r="D2" s="637"/>
      <c r="E2" s="637"/>
      <c r="F2" s="637"/>
      <c r="G2" s="637"/>
      <c r="H2" s="637"/>
      <c r="I2" s="637"/>
      <c r="J2" s="637"/>
      <c r="K2" s="637"/>
      <c r="L2" s="637"/>
      <c r="M2" s="637"/>
      <c r="N2" s="637"/>
      <c r="O2" s="637"/>
      <c r="P2" s="637"/>
      <c r="Q2" s="637"/>
      <c r="R2" s="637"/>
    </row>
    <row r="3" ht="51" customHeight="1">
      <c r="A3" s="1" t="s">
        <v>125</v>
      </c>
    </row>
    <row r="4" spans="1:18" ht="39" customHeight="1">
      <c r="A4" s="639" t="s">
        <v>0</v>
      </c>
      <c r="B4" s="633" t="s">
        <v>126</v>
      </c>
      <c r="C4" s="633"/>
      <c r="D4" s="633"/>
      <c r="E4" s="633"/>
      <c r="F4" s="633"/>
      <c r="G4" s="633" t="s">
        <v>127</v>
      </c>
      <c r="H4" s="633"/>
      <c r="I4" s="633"/>
      <c r="J4" s="633"/>
      <c r="K4" s="633"/>
      <c r="L4" s="633"/>
      <c r="M4" s="638" t="s">
        <v>128</v>
      </c>
      <c r="N4" s="633"/>
      <c r="O4" s="633"/>
      <c r="P4" s="633"/>
      <c r="Q4" s="633"/>
      <c r="R4" s="633"/>
    </row>
    <row r="5" spans="1:18" ht="39" customHeight="1">
      <c r="A5" s="640"/>
      <c r="B5" s="634" t="s">
        <v>129</v>
      </c>
      <c r="C5" s="635"/>
      <c r="D5" s="635"/>
      <c r="E5" s="635"/>
      <c r="F5" s="635"/>
      <c r="G5" s="634" t="s">
        <v>130</v>
      </c>
      <c r="H5" s="634"/>
      <c r="I5" s="634"/>
      <c r="J5" s="634"/>
      <c r="K5" s="634"/>
      <c r="L5" s="634"/>
      <c r="M5" s="634" t="s">
        <v>131</v>
      </c>
      <c r="N5" s="634"/>
      <c r="O5" s="634"/>
      <c r="P5" s="634"/>
      <c r="Q5" s="634"/>
      <c r="R5" s="634"/>
    </row>
    <row r="6" spans="1:18" ht="39" customHeight="1">
      <c r="A6" s="640"/>
      <c r="B6" s="634" t="s">
        <v>132</v>
      </c>
      <c r="C6" s="635"/>
      <c r="D6" s="635"/>
      <c r="E6" s="635"/>
      <c r="F6" s="635"/>
      <c r="G6" s="634" t="s">
        <v>133</v>
      </c>
      <c r="H6" s="634"/>
      <c r="I6" s="634"/>
      <c r="J6" s="634"/>
      <c r="K6" s="634"/>
      <c r="L6" s="634"/>
      <c r="M6" s="634" t="s">
        <v>131</v>
      </c>
      <c r="N6" s="634"/>
      <c r="O6" s="634"/>
      <c r="P6" s="634"/>
      <c r="Q6" s="634"/>
      <c r="R6" s="634"/>
    </row>
    <row r="7" spans="1:18" ht="39" customHeight="1">
      <c r="A7" s="640"/>
      <c r="B7" s="634" t="s">
        <v>134</v>
      </c>
      <c r="C7" s="635"/>
      <c r="D7" s="635"/>
      <c r="E7" s="635"/>
      <c r="F7" s="635"/>
      <c r="G7" s="634" t="s">
        <v>135</v>
      </c>
      <c r="H7" s="634"/>
      <c r="I7" s="634"/>
      <c r="J7" s="634"/>
      <c r="K7" s="634"/>
      <c r="L7" s="634"/>
      <c r="M7" s="634" t="s">
        <v>131</v>
      </c>
      <c r="N7" s="634"/>
      <c r="O7" s="634"/>
      <c r="P7" s="634"/>
      <c r="Q7" s="634"/>
      <c r="R7" s="634"/>
    </row>
    <row r="8" spans="1:18" ht="39" customHeight="1">
      <c r="A8" s="640"/>
      <c r="B8" s="634" t="s">
        <v>136</v>
      </c>
      <c r="C8" s="635"/>
      <c r="D8" s="635"/>
      <c r="E8" s="635"/>
      <c r="F8" s="635"/>
      <c r="G8" s="634" t="s">
        <v>137</v>
      </c>
      <c r="H8" s="634"/>
      <c r="I8" s="634"/>
      <c r="J8" s="634"/>
      <c r="K8" s="634"/>
      <c r="L8" s="634"/>
      <c r="M8" s="634" t="s">
        <v>131</v>
      </c>
      <c r="N8" s="634"/>
      <c r="O8" s="634"/>
      <c r="P8" s="634"/>
      <c r="Q8" s="634"/>
      <c r="R8" s="634"/>
    </row>
    <row r="9" spans="1:18" ht="39" customHeight="1">
      <c r="A9" s="640"/>
      <c r="B9" s="634" t="s">
        <v>138</v>
      </c>
      <c r="C9" s="635"/>
      <c r="D9" s="635"/>
      <c r="E9" s="635"/>
      <c r="F9" s="635"/>
      <c r="G9" s="634" t="s">
        <v>139</v>
      </c>
      <c r="H9" s="634"/>
      <c r="I9" s="634"/>
      <c r="J9" s="634"/>
      <c r="K9" s="634"/>
      <c r="L9" s="634"/>
      <c r="M9" s="634" t="s">
        <v>131</v>
      </c>
      <c r="N9" s="634"/>
      <c r="O9" s="634"/>
      <c r="P9" s="634"/>
      <c r="Q9" s="634"/>
      <c r="R9" s="634"/>
    </row>
    <row r="10" spans="1:18" ht="39" customHeight="1">
      <c r="A10" s="640"/>
      <c r="B10" s="634" t="s">
        <v>140</v>
      </c>
      <c r="C10" s="635"/>
      <c r="D10" s="635"/>
      <c r="E10" s="635"/>
      <c r="F10" s="635"/>
      <c r="G10" s="634" t="s">
        <v>141</v>
      </c>
      <c r="H10" s="634"/>
      <c r="I10" s="634"/>
      <c r="J10" s="634"/>
      <c r="K10" s="634"/>
      <c r="L10" s="634"/>
      <c r="M10" s="634" t="s">
        <v>131</v>
      </c>
      <c r="N10" s="634"/>
      <c r="O10" s="634"/>
      <c r="P10" s="634"/>
      <c r="Q10" s="634"/>
      <c r="R10" s="634"/>
    </row>
    <row r="11" spans="1:18" ht="39" customHeight="1">
      <c r="A11" s="641"/>
      <c r="B11" s="635"/>
      <c r="C11" s="635"/>
      <c r="D11" s="635"/>
      <c r="E11" s="635"/>
      <c r="F11" s="635"/>
      <c r="G11" s="635"/>
      <c r="H11" s="635"/>
      <c r="I11" s="635"/>
      <c r="J11" s="635"/>
      <c r="K11" s="635"/>
      <c r="L11" s="635"/>
      <c r="M11" s="634"/>
      <c r="N11" s="634"/>
      <c r="O11" s="634"/>
      <c r="P11" s="634"/>
      <c r="Q11" s="634"/>
      <c r="R11" s="634"/>
    </row>
    <row r="12" ht="39" customHeight="1"/>
    <row r="13" spans="1:17" ht="15.75" customHeight="1">
      <c r="A13" s="1" t="s">
        <v>142</v>
      </c>
      <c r="L13" s="204"/>
      <c r="M13" s="204"/>
      <c r="N13" s="204"/>
      <c r="O13" s="204"/>
      <c r="P13" s="204"/>
      <c r="Q13" s="205" t="s">
        <v>57</v>
      </c>
    </row>
    <row r="14" ht="15.75" customHeight="1">
      <c r="A14" s="1" t="s">
        <v>143</v>
      </c>
    </row>
    <row r="15" ht="15.75" customHeight="1">
      <c r="A15" s="1" t="s">
        <v>144</v>
      </c>
    </row>
    <row r="16" ht="39" customHeight="1"/>
    <row r="17" spans="1:14" ht="24" customHeight="1">
      <c r="A17" s="1" t="s">
        <v>145</v>
      </c>
      <c r="N17" s="1" t="s">
        <v>146</v>
      </c>
    </row>
    <row r="18" ht="39" customHeight="1"/>
    <row r="19" spans="1:17" ht="15.75" customHeight="1">
      <c r="A19" s="1" t="s">
        <v>147</v>
      </c>
      <c r="L19" s="204"/>
      <c r="M19" s="204"/>
      <c r="N19" s="204"/>
      <c r="O19" s="204"/>
      <c r="P19" s="204"/>
      <c r="Q19" s="205" t="s">
        <v>57</v>
      </c>
    </row>
    <row r="20" ht="15.75" customHeight="1">
      <c r="A20" s="1" t="s">
        <v>143</v>
      </c>
    </row>
    <row r="26" ht="24" customHeight="1">
      <c r="A26" s="1" t="s">
        <v>148</v>
      </c>
    </row>
    <row r="27" spans="1:18" ht="39" customHeight="1">
      <c r="A27" s="633" t="s">
        <v>149</v>
      </c>
      <c r="B27" s="633"/>
      <c r="C27" s="633"/>
      <c r="D27" s="633"/>
      <c r="E27" s="633"/>
      <c r="F27" s="633"/>
      <c r="G27" s="633" t="s">
        <v>150</v>
      </c>
      <c r="H27" s="633"/>
      <c r="I27" s="633"/>
      <c r="J27" s="633"/>
      <c r="K27" s="633"/>
      <c r="L27" s="633" t="s">
        <v>1</v>
      </c>
      <c r="M27" s="633"/>
      <c r="N27" s="633"/>
      <c r="O27" s="633"/>
      <c r="P27" s="633"/>
      <c r="Q27" s="633"/>
      <c r="R27" s="633"/>
    </row>
    <row r="28" spans="1:18" ht="39" customHeight="1">
      <c r="A28" s="633"/>
      <c r="B28" s="633"/>
      <c r="C28" s="633"/>
      <c r="D28" s="633"/>
      <c r="E28" s="633"/>
      <c r="F28" s="633"/>
      <c r="G28" s="633"/>
      <c r="H28" s="633"/>
      <c r="I28" s="633"/>
      <c r="J28" s="633"/>
      <c r="K28" s="633"/>
      <c r="L28" s="633"/>
      <c r="M28" s="633"/>
      <c r="N28" s="633"/>
      <c r="O28" s="633"/>
      <c r="P28" s="633"/>
      <c r="Q28" s="633"/>
      <c r="R28" s="633"/>
    </row>
    <row r="29" spans="1:18" ht="39" customHeight="1">
      <c r="A29" s="633"/>
      <c r="B29" s="633"/>
      <c r="C29" s="633"/>
      <c r="D29" s="633"/>
      <c r="E29" s="633"/>
      <c r="F29" s="633"/>
      <c r="G29" s="633"/>
      <c r="H29" s="633"/>
      <c r="I29" s="633"/>
      <c r="J29" s="633"/>
      <c r="K29" s="633"/>
      <c r="L29" s="633"/>
      <c r="M29" s="633"/>
      <c r="N29" s="633"/>
      <c r="O29" s="633"/>
      <c r="P29" s="633"/>
      <c r="Q29" s="633"/>
      <c r="R29" s="633"/>
    </row>
    <row r="30" spans="1:18" ht="39" customHeight="1">
      <c r="A30" s="633"/>
      <c r="B30" s="633"/>
      <c r="C30" s="633"/>
      <c r="D30" s="633"/>
      <c r="E30" s="633"/>
      <c r="F30" s="633"/>
      <c r="G30" s="633"/>
      <c r="H30" s="633"/>
      <c r="I30" s="633"/>
      <c r="J30" s="633"/>
      <c r="K30" s="633"/>
      <c r="L30" s="633"/>
      <c r="M30" s="633"/>
      <c r="N30" s="633"/>
      <c r="O30" s="633"/>
      <c r="P30" s="633"/>
      <c r="Q30" s="633"/>
      <c r="R30" s="633"/>
    </row>
    <row r="31" spans="1:18" ht="39" customHeight="1">
      <c r="A31" s="633"/>
      <c r="B31" s="633"/>
      <c r="C31" s="633"/>
      <c r="D31" s="633"/>
      <c r="E31" s="633"/>
      <c r="F31" s="633"/>
      <c r="G31" s="633"/>
      <c r="H31" s="633"/>
      <c r="I31" s="633"/>
      <c r="J31" s="633"/>
      <c r="K31" s="633"/>
      <c r="L31" s="633"/>
      <c r="M31" s="633"/>
      <c r="N31" s="633"/>
      <c r="O31" s="633"/>
      <c r="P31" s="633"/>
      <c r="Q31" s="633"/>
      <c r="R31" s="633"/>
    </row>
    <row r="32" spans="1:18" ht="39" customHeight="1">
      <c r="A32" s="633"/>
      <c r="B32" s="633"/>
      <c r="C32" s="633"/>
      <c r="D32" s="633"/>
      <c r="E32" s="633"/>
      <c r="F32" s="633"/>
      <c r="G32" s="633"/>
      <c r="H32" s="633"/>
      <c r="I32" s="633"/>
      <c r="J32" s="633"/>
      <c r="K32" s="633"/>
      <c r="L32" s="633"/>
      <c r="M32" s="633"/>
      <c r="N32" s="633"/>
      <c r="O32" s="633"/>
      <c r="P32" s="633"/>
      <c r="Q32" s="633"/>
      <c r="R32" s="633"/>
    </row>
    <row r="33" spans="1:18" ht="39" customHeight="1">
      <c r="A33" s="633"/>
      <c r="B33" s="633"/>
      <c r="C33" s="633"/>
      <c r="D33" s="633"/>
      <c r="E33" s="633"/>
      <c r="F33" s="633"/>
      <c r="G33" s="633"/>
      <c r="H33" s="633"/>
      <c r="I33" s="633"/>
      <c r="J33" s="633"/>
      <c r="K33" s="633"/>
      <c r="L33" s="633"/>
      <c r="M33" s="633"/>
      <c r="N33" s="633"/>
      <c r="O33" s="633"/>
      <c r="P33" s="633"/>
      <c r="Q33" s="633"/>
      <c r="R33" s="633"/>
    </row>
    <row r="34" spans="1:18" ht="39" customHeight="1">
      <c r="A34" s="633"/>
      <c r="B34" s="633"/>
      <c r="C34" s="633"/>
      <c r="D34" s="633"/>
      <c r="E34" s="633"/>
      <c r="F34" s="633"/>
      <c r="G34" s="633"/>
      <c r="H34" s="633"/>
      <c r="I34" s="633"/>
      <c r="J34" s="633"/>
      <c r="K34" s="633"/>
      <c r="L34" s="633"/>
      <c r="M34" s="633"/>
      <c r="N34" s="633"/>
      <c r="O34" s="633"/>
      <c r="P34" s="633"/>
      <c r="Q34" s="633"/>
      <c r="R34" s="633"/>
    </row>
    <row r="35" spans="1:18" ht="39" customHeight="1">
      <c r="A35" s="633"/>
      <c r="B35" s="633"/>
      <c r="C35" s="633"/>
      <c r="D35" s="633"/>
      <c r="E35" s="633"/>
      <c r="F35" s="633"/>
      <c r="G35" s="633"/>
      <c r="H35" s="633"/>
      <c r="I35" s="633"/>
      <c r="J35" s="633"/>
      <c r="K35" s="633"/>
      <c r="L35" s="633"/>
      <c r="M35" s="633"/>
      <c r="N35" s="633"/>
      <c r="O35" s="633"/>
      <c r="P35" s="633"/>
      <c r="Q35" s="633"/>
      <c r="R35" s="633"/>
    </row>
    <row r="36" spans="1:18" ht="39" customHeight="1">
      <c r="A36" s="633"/>
      <c r="B36" s="633"/>
      <c r="C36" s="633"/>
      <c r="D36" s="633"/>
      <c r="E36" s="633"/>
      <c r="F36" s="633"/>
      <c r="G36" s="633"/>
      <c r="H36" s="633"/>
      <c r="I36" s="633"/>
      <c r="J36" s="633"/>
      <c r="K36" s="633"/>
      <c r="L36" s="633"/>
      <c r="M36" s="633"/>
      <c r="N36" s="633"/>
      <c r="O36" s="633"/>
      <c r="P36" s="633"/>
      <c r="Q36" s="633"/>
      <c r="R36" s="633"/>
    </row>
    <row r="37" spans="1:18" ht="39" customHeight="1">
      <c r="A37" s="633"/>
      <c r="B37" s="633"/>
      <c r="C37" s="633"/>
      <c r="D37" s="633"/>
      <c r="E37" s="633"/>
      <c r="F37" s="633"/>
      <c r="G37" s="633"/>
      <c r="H37" s="633"/>
      <c r="I37" s="633"/>
      <c r="J37" s="633"/>
      <c r="K37" s="633"/>
      <c r="L37" s="633"/>
      <c r="M37" s="633"/>
      <c r="N37" s="633"/>
      <c r="O37" s="633"/>
      <c r="P37" s="633"/>
      <c r="Q37" s="633"/>
      <c r="R37" s="633"/>
    </row>
    <row r="38" spans="1:18" ht="39" customHeight="1">
      <c r="A38" s="633"/>
      <c r="B38" s="633"/>
      <c r="C38" s="633"/>
      <c r="D38" s="633"/>
      <c r="E38" s="633"/>
      <c r="F38" s="633"/>
      <c r="G38" s="633"/>
      <c r="H38" s="633"/>
      <c r="I38" s="633"/>
      <c r="J38" s="633"/>
      <c r="K38" s="633"/>
      <c r="L38" s="633"/>
      <c r="M38" s="633"/>
      <c r="N38" s="633"/>
      <c r="O38" s="633"/>
      <c r="P38" s="633"/>
      <c r="Q38" s="633"/>
      <c r="R38" s="633"/>
    </row>
    <row r="39" spans="1:18" ht="39" customHeight="1">
      <c r="A39" s="633"/>
      <c r="B39" s="633"/>
      <c r="C39" s="633"/>
      <c r="D39" s="633"/>
      <c r="E39" s="633"/>
      <c r="F39" s="633"/>
      <c r="G39" s="633"/>
      <c r="H39" s="633"/>
      <c r="I39" s="633"/>
      <c r="J39" s="633"/>
      <c r="K39" s="633"/>
      <c r="L39" s="633"/>
      <c r="M39" s="633"/>
      <c r="N39" s="633"/>
      <c r="O39" s="633"/>
      <c r="P39" s="633"/>
      <c r="Q39" s="633"/>
      <c r="R39" s="633"/>
    </row>
    <row r="40" spans="1:18" ht="39" customHeight="1">
      <c r="A40" s="633"/>
      <c r="B40" s="633"/>
      <c r="C40" s="633"/>
      <c r="D40" s="633"/>
      <c r="E40" s="633"/>
      <c r="F40" s="633"/>
      <c r="G40" s="633"/>
      <c r="H40" s="633"/>
      <c r="I40" s="633"/>
      <c r="J40" s="633"/>
      <c r="K40" s="633"/>
      <c r="L40" s="633"/>
      <c r="M40" s="633"/>
      <c r="N40" s="633"/>
      <c r="O40" s="633"/>
      <c r="P40" s="633"/>
      <c r="Q40" s="633"/>
      <c r="R40" s="633"/>
    </row>
    <row r="41" spans="1:18" ht="39" customHeight="1">
      <c r="A41" s="633"/>
      <c r="B41" s="633"/>
      <c r="C41" s="633"/>
      <c r="D41" s="633"/>
      <c r="E41" s="633"/>
      <c r="F41" s="633"/>
      <c r="G41" s="633"/>
      <c r="H41" s="633"/>
      <c r="I41" s="633"/>
      <c r="J41" s="633"/>
      <c r="K41" s="633"/>
      <c r="L41" s="633"/>
      <c r="M41" s="633"/>
      <c r="N41" s="633"/>
      <c r="O41" s="633"/>
      <c r="P41" s="633"/>
      <c r="Q41" s="633"/>
      <c r="R41" s="633"/>
    </row>
    <row r="42" spans="1:18" ht="39" customHeight="1">
      <c r="A42" s="633"/>
      <c r="B42" s="633"/>
      <c r="C42" s="633"/>
      <c r="D42" s="633"/>
      <c r="E42" s="633"/>
      <c r="F42" s="633"/>
      <c r="G42" s="633"/>
      <c r="H42" s="633"/>
      <c r="I42" s="633"/>
      <c r="J42" s="633"/>
      <c r="K42" s="633"/>
      <c r="L42" s="633"/>
      <c r="M42" s="633"/>
      <c r="N42" s="633"/>
      <c r="O42" s="633"/>
      <c r="P42" s="633"/>
      <c r="Q42" s="633"/>
      <c r="R42" s="633"/>
    </row>
    <row r="43" spans="1:18" ht="39" customHeight="1">
      <c r="A43" s="633"/>
      <c r="B43" s="633"/>
      <c r="C43" s="633"/>
      <c r="D43" s="633"/>
      <c r="E43" s="633"/>
      <c r="F43" s="633"/>
      <c r="G43" s="633"/>
      <c r="H43" s="633"/>
      <c r="I43" s="633"/>
      <c r="J43" s="633"/>
      <c r="K43" s="633"/>
      <c r="L43" s="633"/>
      <c r="M43" s="633"/>
      <c r="N43" s="633"/>
      <c r="O43" s="633"/>
      <c r="P43" s="633"/>
      <c r="Q43" s="633"/>
      <c r="R43" s="633"/>
    </row>
    <row r="44" ht="24" customHeight="1">
      <c r="A44" s="1" t="s">
        <v>151</v>
      </c>
    </row>
  </sheetData>
  <sheetProtection/>
  <mergeCells count="78">
    <mergeCell ref="A1:R1"/>
    <mergeCell ref="A2:R2"/>
    <mergeCell ref="M4:R4"/>
    <mergeCell ref="G4:L4"/>
    <mergeCell ref="M5:R5"/>
    <mergeCell ref="M8:R8"/>
    <mergeCell ref="A4:A11"/>
    <mergeCell ref="M9:R9"/>
    <mergeCell ref="M10:R10"/>
    <mergeCell ref="M11:R11"/>
    <mergeCell ref="G42:K42"/>
    <mergeCell ref="L42:R42"/>
    <mergeCell ref="A38:F38"/>
    <mergeCell ref="G38:K38"/>
    <mergeCell ref="L38:R38"/>
    <mergeCell ref="A39:F39"/>
    <mergeCell ref="G39:K39"/>
    <mergeCell ref="A43:F43"/>
    <mergeCell ref="G43:K43"/>
    <mergeCell ref="L43:R43"/>
    <mergeCell ref="A40:F40"/>
    <mergeCell ref="G40:K40"/>
    <mergeCell ref="L40:R40"/>
    <mergeCell ref="A41:F41"/>
    <mergeCell ref="G41:K41"/>
    <mergeCell ref="L41:R41"/>
    <mergeCell ref="A42:F42"/>
    <mergeCell ref="A35:F35"/>
    <mergeCell ref="G35:K35"/>
    <mergeCell ref="L35:R35"/>
    <mergeCell ref="L39:R39"/>
    <mergeCell ref="A36:F36"/>
    <mergeCell ref="G36:K36"/>
    <mergeCell ref="L36:R36"/>
    <mergeCell ref="A37:F37"/>
    <mergeCell ref="G37:K37"/>
    <mergeCell ref="L37:R37"/>
    <mergeCell ref="A33:F33"/>
    <mergeCell ref="G33:K33"/>
    <mergeCell ref="L33:R33"/>
    <mergeCell ref="A34:F34"/>
    <mergeCell ref="G34:K34"/>
    <mergeCell ref="L34:R34"/>
    <mergeCell ref="A31:F31"/>
    <mergeCell ref="G31:K31"/>
    <mergeCell ref="L31:R31"/>
    <mergeCell ref="A32:F32"/>
    <mergeCell ref="G32:K32"/>
    <mergeCell ref="L32:R32"/>
    <mergeCell ref="A28:F28"/>
    <mergeCell ref="G28:K28"/>
    <mergeCell ref="L28:R28"/>
    <mergeCell ref="A30:F30"/>
    <mergeCell ref="G30:K30"/>
    <mergeCell ref="L30:R30"/>
    <mergeCell ref="G6:L6"/>
    <mergeCell ref="G5:L5"/>
    <mergeCell ref="G7:L7"/>
    <mergeCell ref="G8:L8"/>
    <mergeCell ref="G9:L9"/>
    <mergeCell ref="M6:R6"/>
    <mergeCell ref="M7:R7"/>
    <mergeCell ref="B10:F10"/>
    <mergeCell ref="A29:F29"/>
    <mergeCell ref="G29:K29"/>
    <mergeCell ref="L29:R29"/>
    <mergeCell ref="G10:L10"/>
    <mergeCell ref="G11:L11"/>
    <mergeCell ref="B11:F11"/>
    <mergeCell ref="A27:F27"/>
    <mergeCell ref="G27:K27"/>
    <mergeCell ref="L27:R27"/>
    <mergeCell ref="B4:F4"/>
    <mergeCell ref="B5:F5"/>
    <mergeCell ref="B6:F6"/>
    <mergeCell ref="B7:F7"/>
    <mergeCell ref="B8:F8"/>
    <mergeCell ref="B9:F9"/>
  </mergeCells>
  <printOptions/>
  <pageMargins left="0.984251968503937" right="0.5905511811023623" top="1.3779527559055118" bottom="0.984251968503937" header="0.5118110236220472" footer="0.5118110236220472"/>
  <pageSetup horizontalDpi="300" verticalDpi="300" orientation="portrait" paperSize="9" r:id="rId1"/>
</worksheet>
</file>

<file path=xl/worksheets/sheet19.xml><?xml version="1.0" encoding="utf-8"?>
<worksheet xmlns="http://schemas.openxmlformats.org/spreadsheetml/2006/main" xmlns:r="http://schemas.openxmlformats.org/officeDocument/2006/relationships">
  <dimension ref="A1:W23"/>
  <sheetViews>
    <sheetView showZeros="0" zoomScale="75" zoomScaleNormal="75" zoomScalePageLayoutView="0" workbookViewId="0" topLeftCell="A1">
      <selection activeCell="W19" sqref="W19"/>
    </sheetView>
  </sheetViews>
  <sheetFormatPr defaultColWidth="3.69921875" defaultRowHeight="21" customHeight="1"/>
  <cols>
    <col min="1" max="16384" width="3.69921875" style="24" customWidth="1"/>
  </cols>
  <sheetData>
    <row r="1" spans="18:23" ht="21" customHeight="1">
      <c r="R1" s="643" t="s">
        <v>114</v>
      </c>
      <c r="S1" s="643"/>
      <c r="T1" s="643"/>
      <c r="U1" s="643"/>
      <c r="V1" s="643"/>
      <c r="W1" s="643"/>
    </row>
    <row r="2" spans="18:23" ht="21" customHeight="1">
      <c r="R2" s="645" t="e">
        <f>#REF!</f>
        <v>#REF!</v>
      </c>
      <c r="S2" s="645"/>
      <c r="T2" s="645"/>
      <c r="U2" s="645"/>
      <c r="V2" s="645"/>
      <c r="W2" s="645"/>
    </row>
    <row r="4" spans="1:6" ht="21" customHeight="1">
      <c r="A4" s="643" t="s">
        <v>28</v>
      </c>
      <c r="B4" s="643"/>
      <c r="C4" s="643"/>
      <c r="D4" s="643"/>
      <c r="E4" s="643"/>
      <c r="F4" s="643"/>
    </row>
    <row r="7" spans="14:23" ht="21" customHeight="1">
      <c r="N7" s="25"/>
      <c r="O7" s="643" t="e">
        <f>CONCATENATE(#REF!,"    ",#REF!)</f>
        <v>#REF!</v>
      </c>
      <c r="P7" s="643"/>
      <c r="Q7" s="643"/>
      <c r="R7" s="643"/>
      <c r="S7" s="643"/>
      <c r="T7" s="643"/>
      <c r="U7" s="643"/>
      <c r="V7" s="643"/>
      <c r="W7" s="643"/>
    </row>
    <row r="10" spans="5:20" ht="21" customHeight="1">
      <c r="E10" s="25"/>
      <c r="F10" s="25"/>
      <c r="G10" s="25"/>
      <c r="H10" s="25"/>
      <c r="I10" s="25"/>
      <c r="J10" s="25"/>
      <c r="K10" s="25"/>
      <c r="L10" s="25"/>
      <c r="M10" s="25"/>
      <c r="N10" s="25"/>
      <c r="O10" s="25"/>
      <c r="P10" s="25"/>
      <c r="Q10" s="25"/>
      <c r="R10" s="25"/>
      <c r="S10" s="25"/>
      <c r="T10" s="25"/>
    </row>
    <row r="11" spans="7:18" ht="21" customHeight="1">
      <c r="G11" s="643" t="s">
        <v>115</v>
      </c>
      <c r="H11" s="643"/>
      <c r="I11" s="643"/>
      <c r="J11" s="643"/>
      <c r="K11" s="643"/>
      <c r="L11" s="643"/>
      <c r="M11" s="643"/>
      <c r="N11" s="643"/>
      <c r="O11" s="643"/>
      <c r="P11" s="643"/>
      <c r="Q11" s="643"/>
      <c r="R11" s="643"/>
    </row>
    <row r="14" spans="2:22" ht="36.75" customHeight="1">
      <c r="B14" s="646" t="s">
        <v>459</v>
      </c>
      <c r="C14" s="646"/>
      <c r="D14" s="646"/>
      <c r="E14" s="646"/>
      <c r="F14" s="646"/>
      <c r="G14" s="646"/>
      <c r="H14" s="646"/>
      <c r="I14" s="646"/>
      <c r="J14" s="646"/>
      <c r="K14" s="646"/>
      <c r="L14" s="646"/>
      <c r="M14" s="646"/>
      <c r="N14" s="646"/>
      <c r="O14" s="646"/>
      <c r="P14" s="646"/>
      <c r="Q14" s="646"/>
      <c r="R14" s="646"/>
      <c r="S14" s="646"/>
      <c r="T14" s="646"/>
      <c r="U14" s="646"/>
      <c r="V14" s="646"/>
    </row>
    <row r="18" ht="21" customHeight="1">
      <c r="L18" s="24" t="s">
        <v>405</v>
      </c>
    </row>
    <row r="20" ht="21" customHeight="1">
      <c r="B20" s="24" t="s">
        <v>116</v>
      </c>
    </row>
    <row r="21" spans="4:22" ht="21" customHeight="1">
      <c r="D21" s="644" t="e">
        <f>#REF!</f>
        <v>#REF!</v>
      </c>
      <c r="E21" s="644"/>
      <c r="F21" s="644"/>
      <c r="G21" s="644"/>
      <c r="H21" s="644"/>
      <c r="I21" s="644"/>
      <c r="J21" s="644"/>
      <c r="K21" s="644"/>
      <c r="L21" s="644"/>
      <c r="M21" s="644"/>
      <c r="N21" s="644"/>
      <c r="O21" s="644"/>
      <c r="P21" s="644"/>
      <c r="Q21" s="644"/>
      <c r="R21" s="644"/>
      <c r="S21" s="644"/>
      <c r="T21" s="644"/>
      <c r="U21" s="644"/>
      <c r="V21" s="644"/>
    </row>
    <row r="22" spans="4:22" ht="21" customHeight="1">
      <c r="D22" s="642" t="e">
        <f>#REF!</f>
        <v>#REF!</v>
      </c>
      <c r="E22" s="642"/>
      <c r="F22" s="642"/>
      <c r="G22" s="642"/>
      <c r="H22" s="642"/>
      <c r="I22" s="642"/>
      <c r="J22" s="642"/>
      <c r="K22" s="642"/>
      <c r="L22" s="642"/>
      <c r="M22" s="642"/>
      <c r="N22" s="642"/>
      <c r="O22" s="642"/>
      <c r="P22" s="642"/>
      <c r="Q22" s="642"/>
      <c r="R22" s="642"/>
      <c r="S22" s="642"/>
      <c r="T22" s="642"/>
      <c r="U22" s="642"/>
      <c r="V22" s="642"/>
    </row>
    <row r="23" spans="4:22" ht="21" customHeight="1">
      <c r="D23" s="642"/>
      <c r="E23" s="642"/>
      <c r="F23" s="642"/>
      <c r="G23" s="642"/>
      <c r="H23" s="642"/>
      <c r="I23" s="642"/>
      <c r="J23" s="642"/>
      <c r="K23" s="642"/>
      <c r="L23" s="642"/>
      <c r="M23" s="642"/>
      <c r="N23" s="642"/>
      <c r="O23" s="642"/>
      <c r="P23" s="642"/>
      <c r="Q23" s="642"/>
      <c r="R23" s="642"/>
      <c r="S23" s="642"/>
      <c r="T23" s="642"/>
      <c r="U23" s="642"/>
      <c r="V23" s="642"/>
    </row>
  </sheetData>
  <sheetProtection/>
  <mergeCells count="8">
    <mergeCell ref="D22:V23"/>
    <mergeCell ref="R1:W1"/>
    <mergeCell ref="G11:R11"/>
    <mergeCell ref="D21:V21"/>
    <mergeCell ref="R2:W2"/>
    <mergeCell ref="B14:V14"/>
    <mergeCell ref="O7:W7"/>
    <mergeCell ref="A4:F4"/>
  </mergeCells>
  <printOptions/>
  <pageMargins left="0.984251968503937" right="0.7874015748031497" top="0.7874015748031497"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X83"/>
  <sheetViews>
    <sheetView showZeros="0" zoomScale="75" zoomScaleNormal="75" zoomScalePageLayoutView="0" workbookViewId="0" topLeftCell="A1">
      <selection activeCell="B2" sqref="B2:X3"/>
    </sheetView>
  </sheetViews>
  <sheetFormatPr defaultColWidth="9" defaultRowHeight="14.25"/>
  <cols>
    <col min="1" max="24" width="3.69921875" style="14" customWidth="1"/>
    <col min="25" max="25" width="4" style="14" customWidth="1"/>
    <col min="26" max="26" width="0.6953125" style="23" customWidth="1"/>
    <col min="27" max="16384" width="9" style="14" customWidth="1"/>
  </cols>
  <sheetData>
    <row r="1" spans="1:26" ht="18" customHeight="1">
      <c r="A1" s="15" t="s">
        <v>87</v>
      </c>
      <c r="B1" s="15"/>
      <c r="C1" s="15"/>
      <c r="D1" s="15"/>
      <c r="E1" s="15"/>
      <c r="F1" s="15"/>
      <c r="G1" s="15"/>
      <c r="H1" s="15"/>
      <c r="I1" s="15"/>
      <c r="J1" s="15"/>
      <c r="K1" s="15"/>
      <c r="L1" s="15"/>
      <c r="M1" s="15"/>
      <c r="N1" s="15"/>
      <c r="O1" s="15"/>
      <c r="P1" s="15"/>
      <c r="Q1" s="15"/>
      <c r="R1" s="15"/>
      <c r="S1" s="15"/>
      <c r="T1" s="15"/>
      <c r="U1" s="15"/>
      <c r="V1" s="15"/>
      <c r="W1" s="15"/>
      <c r="X1" s="15"/>
      <c r="Y1" s="15"/>
      <c r="Z1" s="18"/>
    </row>
    <row r="2" spans="1:26" ht="18" customHeight="1">
      <c r="A2" s="15"/>
      <c r="B2" s="394" t="s">
        <v>780</v>
      </c>
      <c r="C2" s="394"/>
      <c r="D2" s="394"/>
      <c r="E2" s="394"/>
      <c r="F2" s="394"/>
      <c r="G2" s="394"/>
      <c r="H2" s="394"/>
      <c r="I2" s="394"/>
      <c r="J2" s="394"/>
      <c r="K2" s="394"/>
      <c r="L2" s="394"/>
      <c r="M2" s="394"/>
      <c r="N2" s="394"/>
      <c r="O2" s="394"/>
      <c r="P2" s="394"/>
      <c r="Q2" s="394"/>
      <c r="R2" s="394"/>
      <c r="S2" s="394"/>
      <c r="T2" s="394"/>
      <c r="U2" s="394"/>
      <c r="V2" s="394"/>
      <c r="W2" s="394"/>
      <c r="X2" s="394"/>
      <c r="Y2" s="15"/>
      <c r="Z2" s="18"/>
    </row>
    <row r="3" spans="1:26" ht="18" customHeight="1">
      <c r="A3" s="15"/>
      <c r="B3" s="394"/>
      <c r="C3" s="394"/>
      <c r="D3" s="394"/>
      <c r="E3" s="394"/>
      <c r="F3" s="394"/>
      <c r="G3" s="394"/>
      <c r="H3" s="394"/>
      <c r="I3" s="394"/>
      <c r="J3" s="394"/>
      <c r="K3" s="394"/>
      <c r="L3" s="394"/>
      <c r="M3" s="394"/>
      <c r="N3" s="394"/>
      <c r="O3" s="394"/>
      <c r="P3" s="394"/>
      <c r="Q3" s="394"/>
      <c r="R3" s="394"/>
      <c r="S3" s="394"/>
      <c r="T3" s="394"/>
      <c r="U3" s="394"/>
      <c r="V3" s="394"/>
      <c r="W3" s="394"/>
      <c r="X3" s="394"/>
      <c r="Y3" s="15"/>
      <c r="Z3" s="18"/>
    </row>
    <row r="4" spans="1:26" ht="18" customHeight="1">
      <c r="A4" s="15"/>
      <c r="B4" s="15"/>
      <c r="C4" s="15"/>
      <c r="D4" s="15"/>
      <c r="E4" s="15"/>
      <c r="F4" s="15"/>
      <c r="G4" s="15"/>
      <c r="H4" s="15"/>
      <c r="I4" s="15"/>
      <c r="J4" s="15"/>
      <c r="K4" s="15"/>
      <c r="L4" s="15"/>
      <c r="M4" s="15"/>
      <c r="N4" s="15"/>
      <c r="O4" s="15"/>
      <c r="P4" s="15"/>
      <c r="Q4" s="15"/>
      <c r="R4" s="15"/>
      <c r="S4" s="15"/>
      <c r="T4" s="15"/>
      <c r="U4" s="15"/>
      <c r="V4" s="15"/>
      <c r="W4" s="15"/>
      <c r="X4" s="15"/>
      <c r="Y4" s="15"/>
      <c r="Z4" s="18"/>
    </row>
    <row r="5" spans="1:50" s="23" customFormat="1" ht="18" customHeight="1">
      <c r="A5" s="15"/>
      <c r="B5" s="15"/>
      <c r="C5" s="15"/>
      <c r="D5" s="15"/>
      <c r="E5" s="15"/>
      <c r="F5" s="15"/>
      <c r="G5" s="15"/>
      <c r="H5" s="15"/>
      <c r="I5" s="15"/>
      <c r="J5" s="15"/>
      <c r="K5" s="15"/>
      <c r="L5" s="15"/>
      <c r="M5" s="15"/>
      <c r="N5" s="15"/>
      <c r="O5" s="15"/>
      <c r="P5" s="15"/>
      <c r="Q5" s="395" t="s">
        <v>737</v>
      </c>
      <c r="R5" s="395"/>
      <c r="S5" s="395"/>
      <c r="T5" s="395"/>
      <c r="U5" s="395"/>
      <c r="V5" s="395"/>
      <c r="W5" s="395"/>
      <c r="X5" s="15"/>
      <c r="Y5" s="15"/>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50" s="23" customFormat="1" ht="18" customHeight="1">
      <c r="A6" s="15"/>
      <c r="B6" s="15"/>
      <c r="C6" s="15"/>
      <c r="D6" s="15"/>
      <c r="E6" s="15"/>
      <c r="F6" s="15"/>
      <c r="G6" s="15"/>
      <c r="H6" s="15"/>
      <c r="I6" s="15"/>
      <c r="J6" s="15"/>
      <c r="K6" s="15"/>
      <c r="L6" s="15"/>
      <c r="M6" s="15"/>
      <c r="N6" s="15"/>
      <c r="O6" s="15"/>
      <c r="P6" s="15"/>
      <c r="Q6" s="15"/>
      <c r="R6" s="15"/>
      <c r="S6" s="15"/>
      <c r="T6" s="15"/>
      <c r="U6" s="15"/>
      <c r="V6" s="15"/>
      <c r="W6" s="15"/>
      <c r="X6" s="15"/>
      <c r="Y6" s="15"/>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50" s="23" customFormat="1" ht="18" customHeight="1">
      <c r="A7" s="396" t="e">
        <f>CONCATENATE(#REF!,"    ",#REF!,"  殿")</f>
        <v>#REF!</v>
      </c>
      <c r="B7" s="396"/>
      <c r="C7" s="396"/>
      <c r="D7" s="396"/>
      <c r="E7" s="396"/>
      <c r="F7" s="396"/>
      <c r="G7" s="396"/>
      <c r="H7" s="396"/>
      <c r="I7" s="231"/>
      <c r="J7" s="15"/>
      <c r="K7" s="15"/>
      <c r="L7" s="15"/>
      <c r="M7" s="15"/>
      <c r="N7" s="15"/>
      <c r="O7" s="15"/>
      <c r="P7" s="15"/>
      <c r="Q7" s="15"/>
      <c r="R7" s="15"/>
      <c r="S7" s="15"/>
      <c r="T7" s="15"/>
      <c r="U7" s="15"/>
      <c r="V7" s="15"/>
      <c r="W7" s="15"/>
      <c r="X7" s="15"/>
      <c r="Y7" s="15"/>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50" s="23" customFormat="1" ht="18" customHeight="1">
      <c r="A8" s="396"/>
      <c r="B8" s="396"/>
      <c r="C8" s="396"/>
      <c r="D8" s="396"/>
      <c r="E8" s="396"/>
      <c r="F8" s="396"/>
      <c r="G8" s="396"/>
      <c r="H8" s="396"/>
      <c r="I8" s="231"/>
      <c r="J8" s="15"/>
      <c r="K8" s="15"/>
      <c r="L8" s="15"/>
      <c r="M8" s="15"/>
      <c r="N8" s="15"/>
      <c r="O8" s="15"/>
      <c r="P8" s="15"/>
      <c r="Q8" s="15"/>
      <c r="R8" s="15"/>
      <c r="S8" s="15"/>
      <c r="T8" s="15"/>
      <c r="U8" s="15"/>
      <c r="V8" s="15"/>
      <c r="W8" s="15"/>
      <c r="X8" s="15"/>
      <c r="Y8" s="15"/>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s="23" customFormat="1" ht="18" customHeight="1">
      <c r="A9" s="15"/>
      <c r="B9" s="15"/>
      <c r="C9" s="15"/>
      <c r="D9" s="15"/>
      <c r="E9" s="15"/>
      <c r="F9" s="15"/>
      <c r="G9" s="15"/>
      <c r="H9" s="15"/>
      <c r="I9" s="15"/>
      <c r="J9" s="15"/>
      <c r="K9" s="15"/>
      <c r="L9" s="15"/>
      <c r="M9" s="15"/>
      <c r="N9" s="15"/>
      <c r="O9" s="15"/>
      <c r="P9" s="15"/>
      <c r="Q9" s="15"/>
      <c r="R9" s="15"/>
      <c r="S9" s="15"/>
      <c r="T9" s="15"/>
      <c r="U9" s="15"/>
      <c r="V9" s="15"/>
      <c r="W9" s="15"/>
      <c r="X9" s="15"/>
      <c r="Y9" s="15"/>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s="23" customFormat="1" ht="18" customHeight="1">
      <c r="A10" s="15"/>
      <c r="B10" s="373" t="s">
        <v>88</v>
      </c>
      <c r="C10" s="373"/>
      <c r="D10" s="373"/>
      <c r="E10" s="373"/>
      <c r="F10" s="373"/>
      <c r="G10" s="15"/>
      <c r="H10" s="15"/>
      <c r="I10" s="15"/>
      <c r="J10" s="15"/>
      <c r="K10" s="15"/>
      <c r="L10" s="15"/>
      <c r="M10" s="15"/>
      <c r="N10" s="15"/>
      <c r="O10" s="15"/>
      <c r="P10" s="15"/>
      <c r="Q10" s="15"/>
      <c r="R10" s="15"/>
      <c r="S10" s="15"/>
      <c r="T10" s="15"/>
      <c r="U10" s="15"/>
      <c r="V10" s="15"/>
      <c r="W10" s="15"/>
      <c r="X10" s="15"/>
      <c r="Y10" s="15"/>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s="23" customFormat="1" ht="18" customHeight="1">
      <c r="A11" s="15"/>
      <c r="B11" s="373" t="s">
        <v>89</v>
      </c>
      <c r="C11" s="373"/>
      <c r="D11" s="373"/>
      <c r="E11" s="373"/>
      <c r="F11" s="373"/>
      <c r="G11" s="15"/>
      <c r="H11" s="20"/>
      <c r="I11" s="20"/>
      <c r="J11" s="20"/>
      <c r="K11" s="20"/>
      <c r="L11" s="20"/>
      <c r="M11" s="20"/>
      <c r="N11" s="20"/>
      <c r="O11" s="20"/>
      <c r="P11" s="20"/>
      <c r="Q11" s="20"/>
      <c r="R11" s="15" t="s">
        <v>759</v>
      </c>
      <c r="S11" s="15"/>
      <c r="U11" s="15"/>
      <c r="V11" s="15"/>
      <c r="W11" s="15"/>
      <c r="X11" s="15"/>
      <c r="Y11" s="15"/>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s="23" customFormat="1" ht="18" customHeight="1">
      <c r="A12" s="15"/>
      <c r="B12" s="64"/>
      <c r="C12" s="64"/>
      <c r="D12" s="64"/>
      <c r="E12" s="64"/>
      <c r="F12" s="64"/>
      <c r="G12" s="15"/>
      <c r="H12" s="18"/>
      <c r="I12" s="18"/>
      <c r="J12" s="18"/>
      <c r="K12" s="18"/>
      <c r="L12" s="18"/>
      <c r="M12" s="18"/>
      <c r="N12" s="18"/>
      <c r="O12" s="18"/>
      <c r="P12" s="18"/>
      <c r="Q12" s="18"/>
      <c r="R12" s="15"/>
      <c r="S12" s="15"/>
      <c r="U12" s="15"/>
      <c r="V12" s="15"/>
      <c r="W12" s="15"/>
      <c r="X12" s="15"/>
      <c r="Y12" s="15"/>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s="23" customFormat="1" ht="18" customHeight="1">
      <c r="A13" s="15"/>
      <c r="B13" s="64"/>
      <c r="C13" s="64"/>
      <c r="D13" s="64"/>
      <c r="E13" s="64"/>
      <c r="F13" s="64"/>
      <c r="G13" s="15"/>
      <c r="H13" s="15"/>
      <c r="I13" s="15"/>
      <c r="J13" s="15"/>
      <c r="K13" s="15"/>
      <c r="L13" s="15"/>
      <c r="M13" s="15"/>
      <c r="N13" s="15"/>
      <c r="O13" s="15"/>
      <c r="P13" s="15"/>
      <c r="Q13" s="15"/>
      <c r="R13" s="15"/>
      <c r="S13" s="15"/>
      <c r="T13" s="15"/>
      <c r="U13" s="15"/>
      <c r="V13" s="15"/>
      <c r="W13" s="15"/>
      <c r="X13" s="15"/>
      <c r="Y13" s="15"/>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s="23" customFormat="1" ht="18" customHeight="1">
      <c r="A14" s="15"/>
      <c r="B14" s="373" t="s">
        <v>90</v>
      </c>
      <c r="C14" s="373"/>
      <c r="D14" s="373"/>
      <c r="E14" s="373"/>
      <c r="F14" s="373"/>
      <c r="G14" s="15"/>
      <c r="H14" s="15"/>
      <c r="I14" s="15"/>
      <c r="J14" s="15"/>
      <c r="K14" s="15"/>
      <c r="L14" s="15"/>
      <c r="M14" s="15"/>
      <c r="N14" s="15"/>
      <c r="O14" s="15"/>
      <c r="P14" s="15"/>
      <c r="Q14" s="15"/>
      <c r="R14" s="15"/>
      <c r="S14" s="15"/>
      <c r="T14" s="15"/>
      <c r="U14" s="15"/>
      <c r="V14" s="15"/>
      <c r="W14" s="15"/>
      <c r="X14" s="15"/>
      <c r="Y14" s="15"/>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s="23" customFormat="1" ht="18" customHeight="1">
      <c r="A15" s="15"/>
      <c r="B15" s="373" t="s">
        <v>398</v>
      </c>
      <c r="C15" s="373"/>
      <c r="D15" s="373"/>
      <c r="E15" s="373"/>
      <c r="F15" s="373"/>
      <c r="G15" s="15"/>
      <c r="H15" s="15"/>
      <c r="I15" s="15"/>
      <c r="J15" s="15"/>
      <c r="K15" s="15"/>
      <c r="L15" s="15"/>
      <c r="M15" s="15"/>
      <c r="N15" s="15"/>
      <c r="O15" s="15"/>
      <c r="P15" s="15"/>
      <c r="Q15" s="15"/>
      <c r="R15" s="15"/>
      <c r="S15" s="15"/>
      <c r="T15" s="15"/>
      <c r="U15" s="15"/>
      <c r="V15" s="15"/>
      <c r="W15" s="15"/>
      <c r="X15" s="15" t="s">
        <v>29</v>
      </c>
      <c r="Y15" s="15"/>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s="23" customFormat="1" ht="18" customHeight="1">
      <c r="A16" s="15"/>
      <c r="B16" s="373" t="s">
        <v>91</v>
      </c>
      <c r="C16" s="373"/>
      <c r="D16" s="373"/>
      <c r="E16" s="373"/>
      <c r="F16" s="373"/>
      <c r="G16" s="15"/>
      <c r="H16" s="15"/>
      <c r="I16" s="15"/>
      <c r="J16" s="15"/>
      <c r="K16" s="15"/>
      <c r="L16" s="15"/>
      <c r="M16" s="15"/>
      <c r="N16" s="15"/>
      <c r="O16" s="15"/>
      <c r="P16" s="15"/>
      <c r="Q16" s="15"/>
      <c r="R16" s="15"/>
      <c r="S16" s="15"/>
      <c r="T16" s="15"/>
      <c r="U16" s="15"/>
      <c r="V16" s="15"/>
      <c r="W16" s="15"/>
      <c r="X16" s="15"/>
      <c r="Y16" s="15"/>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s="23" customFormat="1" ht="18" customHeight="1">
      <c r="A17" s="15"/>
      <c r="B17" s="64"/>
      <c r="C17" s="64"/>
      <c r="D17" s="64"/>
      <c r="E17" s="64"/>
      <c r="F17" s="64"/>
      <c r="G17" s="15"/>
      <c r="H17" s="15"/>
      <c r="I17" s="15"/>
      <c r="J17" s="15"/>
      <c r="K17" s="15"/>
      <c r="L17" s="15"/>
      <c r="M17" s="15"/>
      <c r="N17" s="15"/>
      <c r="O17" s="15"/>
      <c r="P17" s="15"/>
      <c r="Q17" s="15"/>
      <c r="R17" s="15"/>
      <c r="S17" s="15"/>
      <c r="T17" s="15"/>
      <c r="U17" s="15"/>
      <c r="V17" s="15"/>
      <c r="W17" s="15"/>
      <c r="X17" s="15"/>
      <c r="Y17" s="15"/>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s="23" customFormat="1" ht="18" customHeight="1">
      <c r="A18" s="15"/>
      <c r="B18" s="64"/>
      <c r="C18" s="64"/>
      <c r="D18" s="64"/>
      <c r="E18" s="64"/>
      <c r="F18" s="64"/>
      <c r="G18" s="15"/>
      <c r="H18" s="15"/>
      <c r="I18" s="15"/>
      <c r="J18" s="15"/>
      <c r="K18" s="15"/>
      <c r="L18" s="15"/>
      <c r="M18" s="15"/>
      <c r="N18" s="15"/>
      <c r="O18" s="15"/>
      <c r="P18" s="15"/>
      <c r="Q18" s="15"/>
      <c r="R18" s="15"/>
      <c r="S18" s="15"/>
      <c r="T18" s="15"/>
      <c r="U18" s="15"/>
      <c r="V18" s="15"/>
      <c r="W18" s="15"/>
      <c r="X18" s="15"/>
      <c r="Y18" s="15"/>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s="23" customFormat="1" ht="18" customHeight="1">
      <c r="A19" s="15"/>
      <c r="B19" s="64"/>
      <c r="C19" s="64"/>
      <c r="D19" s="64"/>
      <c r="E19" s="64"/>
      <c r="F19" s="64"/>
      <c r="G19" s="15"/>
      <c r="H19" s="15"/>
      <c r="I19" s="15"/>
      <c r="J19" s="15"/>
      <c r="K19" s="15"/>
      <c r="L19" s="15"/>
      <c r="M19" s="15"/>
      <c r="N19" s="15"/>
      <c r="O19" s="15"/>
      <c r="P19" s="15"/>
      <c r="Q19" s="15"/>
      <c r="R19" s="15"/>
      <c r="S19" s="15"/>
      <c r="T19" s="15"/>
      <c r="U19" s="15"/>
      <c r="V19" s="15"/>
      <c r="W19" s="15"/>
      <c r="X19" s="15"/>
      <c r="Y19" s="15"/>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s="23" customFormat="1" ht="18" customHeight="1">
      <c r="A20" s="15"/>
      <c r="B20" s="373" t="s">
        <v>92</v>
      </c>
      <c r="C20" s="373"/>
      <c r="D20" s="373"/>
      <c r="E20" s="373"/>
      <c r="F20" s="373"/>
      <c r="G20" s="15"/>
      <c r="H20" s="15"/>
      <c r="I20" s="15"/>
      <c r="J20" s="15"/>
      <c r="K20" s="15"/>
      <c r="L20" s="15"/>
      <c r="M20" s="15"/>
      <c r="N20" s="15"/>
      <c r="O20" s="15"/>
      <c r="P20" s="15"/>
      <c r="Q20" s="15"/>
      <c r="R20" s="15"/>
      <c r="S20" s="15"/>
      <c r="T20" s="15"/>
      <c r="U20" s="15"/>
      <c r="V20" s="15"/>
      <c r="W20" s="15"/>
      <c r="X20" s="15"/>
      <c r="Y20" s="15"/>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s="23" customFormat="1" ht="18" customHeight="1">
      <c r="A21" s="15"/>
      <c r="B21" s="373" t="s">
        <v>399</v>
      </c>
      <c r="C21" s="373"/>
      <c r="D21" s="373"/>
      <c r="E21" s="373"/>
      <c r="F21" s="373"/>
      <c r="G21" s="15"/>
      <c r="H21" s="15"/>
      <c r="I21" s="15"/>
      <c r="J21" s="15"/>
      <c r="K21" s="15"/>
      <c r="L21" s="15"/>
      <c r="M21" s="15"/>
      <c r="N21" s="15"/>
      <c r="O21" s="15"/>
      <c r="P21" s="15"/>
      <c r="Q21" s="15"/>
      <c r="R21" s="15"/>
      <c r="S21" s="15"/>
      <c r="T21" s="15"/>
      <c r="U21" s="15"/>
      <c r="V21" s="15"/>
      <c r="W21" s="15"/>
      <c r="X21" s="15" t="s">
        <v>93</v>
      </c>
      <c r="Y21" s="15"/>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s="23" customFormat="1" ht="18" customHeight="1">
      <c r="A22" s="15"/>
      <c r="B22" s="373" t="s">
        <v>94</v>
      </c>
      <c r="C22" s="373"/>
      <c r="D22" s="373"/>
      <c r="E22" s="373"/>
      <c r="F22" s="373"/>
      <c r="G22" s="15"/>
      <c r="H22" s="15"/>
      <c r="I22" s="15"/>
      <c r="J22" s="15"/>
      <c r="K22" s="15"/>
      <c r="L22" s="15"/>
      <c r="M22" s="15"/>
      <c r="N22" s="15"/>
      <c r="O22" s="15"/>
      <c r="P22" s="15"/>
      <c r="Q22" s="15"/>
      <c r="R22" s="15"/>
      <c r="S22" s="15"/>
      <c r="T22" s="15"/>
      <c r="U22" s="15"/>
      <c r="V22" s="15"/>
      <c r="W22" s="15"/>
      <c r="X22" s="15"/>
      <c r="Y22" s="15"/>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s="23" customFormat="1" ht="18" customHeight="1">
      <c r="A23" s="15"/>
      <c r="B23" s="393" t="s">
        <v>95</v>
      </c>
      <c r="C23" s="393"/>
      <c r="D23" s="393"/>
      <c r="E23" s="393"/>
      <c r="F23" s="393"/>
      <c r="G23" s="15"/>
      <c r="H23" s="15"/>
      <c r="I23" s="15"/>
      <c r="J23" s="15"/>
      <c r="K23" s="15"/>
      <c r="L23" s="15"/>
      <c r="M23" s="15"/>
      <c r="N23" s="15"/>
      <c r="O23" s="15"/>
      <c r="P23" s="15"/>
      <c r="Q23" s="15"/>
      <c r="R23" s="15"/>
      <c r="S23" s="15"/>
      <c r="T23" s="15"/>
      <c r="U23" s="15"/>
      <c r="V23" s="15"/>
      <c r="W23" s="15"/>
      <c r="X23" s="15"/>
      <c r="Y23" s="15"/>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s="23" customFormat="1" ht="18"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s="23" customFormat="1" ht="18"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s="23" customFormat="1" ht="18" customHeigh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s="23" customFormat="1" ht="18" customHeight="1">
      <c r="A27" s="15"/>
      <c r="B27" s="15"/>
      <c r="C27" s="15"/>
      <c r="D27" s="15"/>
      <c r="E27" s="15"/>
      <c r="F27" s="15"/>
      <c r="G27" s="15"/>
      <c r="H27" s="15"/>
      <c r="I27" s="15"/>
      <c r="J27" s="15"/>
      <c r="K27" s="15"/>
      <c r="L27" s="15"/>
      <c r="M27" s="15"/>
      <c r="N27" s="15"/>
      <c r="O27" s="15"/>
      <c r="P27" s="15"/>
      <c r="Q27" s="15"/>
      <c r="R27" s="15"/>
      <c r="S27" s="15"/>
      <c r="T27" s="15"/>
      <c r="U27" s="15"/>
      <c r="V27" s="15"/>
      <c r="W27" s="15"/>
      <c r="X27" s="15" t="s">
        <v>704</v>
      </c>
      <c r="Y27" s="15"/>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s="23" customFormat="1" ht="18"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s="23" customFormat="1" ht="18"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s="23" customFormat="1" ht="18"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s="23" customFormat="1" ht="18"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s="23" customFormat="1" ht="18"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s="23" customFormat="1" ht="18" customHeight="1">
      <c r="A33" s="15"/>
      <c r="B33" s="15"/>
      <c r="C33" s="15"/>
      <c r="D33" s="15"/>
      <c r="E33" s="15"/>
      <c r="F33" s="15"/>
      <c r="G33" s="15"/>
      <c r="H33" s="15"/>
      <c r="I33" s="15"/>
      <c r="J33" s="15"/>
      <c r="K33" s="15"/>
      <c r="L33" s="15"/>
      <c r="M33" s="15"/>
      <c r="N33" s="15"/>
      <c r="O33" s="15"/>
      <c r="P33" s="15"/>
      <c r="Q33" s="15"/>
      <c r="R33" s="15"/>
      <c r="S33" s="15"/>
      <c r="T33" s="15"/>
      <c r="U33" s="15"/>
      <c r="V33" s="15"/>
      <c r="W33" s="15"/>
      <c r="X33" s="15" t="s">
        <v>704</v>
      </c>
      <c r="Y33" s="15"/>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s="23" customFormat="1" ht="18"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s="23" customFormat="1" ht="18"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s="23" customFormat="1" ht="18"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s="23" customFormat="1" ht="18"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s="23" customFormat="1" ht="18" customHeight="1">
      <c r="A38" s="15" t="s">
        <v>96</v>
      </c>
      <c r="B38" s="14"/>
      <c r="C38" s="15"/>
      <c r="D38" s="15"/>
      <c r="E38" s="15"/>
      <c r="F38" s="15"/>
      <c r="G38" s="15"/>
      <c r="H38" s="15"/>
      <c r="I38" s="15"/>
      <c r="J38" s="15"/>
      <c r="K38" s="15"/>
      <c r="L38" s="15"/>
      <c r="M38" s="15"/>
      <c r="N38" s="15"/>
      <c r="O38" s="15"/>
      <c r="P38" s="15"/>
      <c r="Q38" s="15"/>
      <c r="R38" s="15"/>
      <c r="S38" s="15"/>
      <c r="T38" s="15"/>
      <c r="U38" s="15"/>
      <c r="V38" s="15"/>
      <c r="W38" s="15"/>
      <c r="X38" s="15"/>
      <c r="Y38" s="15"/>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s="23" customFormat="1" ht="18" customHeight="1">
      <c r="A39" s="20" t="s">
        <v>290</v>
      </c>
      <c r="B39" s="20"/>
      <c r="C39" s="20"/>
      <c r="D39" s="20"/>
      <c r="E39" s="20"/>
      <c r="F39" s="20"/>
      <c r="G39" s="20"/>
      <c r="H39" s="20"/>
      <c r="I39" s="20"/>
      <c r="J39" s="20"/>
      <c r="K39" s="20"/>
      <c r="L39" s="20"/>
      <c r="M39" s="20"/>
      <c r="N39" s="20"/>
      <c r="O39" s="20"/>
      <c r="P39" s="20"/>
      <c r="Q39" s="15"/>
      <c r="R39" s="15"/>
      <c r="S39" s="14"/>
      <c r="T39" s="14"/>
      <c r="U39" s="15"/>
      <c r="V39" s="15"/>
      <c r="W39" s="15"/>
      <c r="X39" s="15"/>
      <c r="Y39" s="15"/>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s="23" customFormat="1" ht="18" customHeight="1">
      <c r="A40" s="16" t="s">
        <v>758</v>
      </c>
      <c r="B40" s="16"/>
      <c r="C40" s="16"/>
      <c r="D40" s="16"/>
      <c r="E40" s="16"/>
      <c r="F40" s="16"/>
      <c r="G40" s="16"/>
      <c r="H40" s="16"/>
      <c r="I40" s="16"/>
      <c r="J40" s="16"/>
      <c r="K40" s="16"/>
      <c r="L40" s="16"/>
      <c r="M40" s="16"/>
      <c r="N40" s="14"/>
      <c r="O40" s="15"/>
      <c r="P40" s="15"/>
      <c r="Q40" s="14"/>
      <c r="R40" s="15"/>
      <c r="S40" s="15"/>
      <c r="T40" s="15"/>
      <c r="U40" s="15"/>
      <c r="V40" s="15"/>
      <c r="W40" s="15"/>
      <c r="X40" s="15"/>
      <c r="Y40" s="15"/>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s="23" customFormat="1" ht="18" customHeight="1">
      <c r="A41" s="15" t="s">
        <v>827</v>
      </c>
      <c r="B41" s="14"/>
      <c r="C41" s="15"/>
      <c r="D41" s="15"/>
      <c r="E41" s="15"/>
      <c r="F41" s="15"/>
      <c r="G41" s="15"/>
      <c r="H41" s="15"/>
      <c r="I41" s="15"/>
      <c r="J41" s="15"/>
      <c r="K41" s="15"/>
      <c r="L41" s="15"/>
      <c r="M41" s="15"/>
      <c r="N41" s="15"/>
      <c r="O41" s="15"/>
      <c r="P41" s="15"/>
      <c r="Q41" s="15"/>
      <c r="R41" s="15"/>
      <c r="S41" s="15"/>
      <c r="T41" s="15"/>
      <c r="U41" s="15"/>
      <c r="V41" s="15"/>
      <c r="W41" s="15"/>
      <c r="X41" s="15"/>
      <c r="Y41" s="15"/>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s="23" customFormat="1" ht="18" customHeight="1">
      <c r="A42" s="15" t="s">
        <v>828</v>
      </c>
      <c r="B42" s="14"/>
      <c r="C42" s="15"/>
      <c r="D42" s="15"/>
      <c r="E42" s="15"/>
      <c r="F42" s="15"/>
      <c r="G42" s="15"/>
      <c r="H42" s="15"/>
      <c r="I42" s="15"/>
      <c r="J42" s="15"/>
      <c r="K42" s="15"/>
      <c r="L42" s="15"/>
      <c r="M42" s="15"/>
      <c r="N42" s="15"/>
      <c r="O42" s="15"/>
      <c r="P42" s="15"/>
      <c r="Q42" s="15"/>
      <c r="R42" s="15"/>
      <c r="S42" s="15"/>
      <c r="T42" s="15"/>
      <c r="U42" s="15"/>
      <c r="V42" s="15"/>
      <c r="W42" s="15"/>
      <c r="X42" s="15"/>
      <c r="Y42" s="15"/>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s="23" customFormat="1" ht="18" customHeight="1">
      <c r="A43" s="15" t="s">
        <v>97</v>
      </c>
      <c r="B43" s="15"/>
      <c r="C43" s="15"/>
      <c r="D43" s="15"/>
      <c r="E43" s="15"/>
      <c r="F43" s="15"/>
      <c r="G43" s="15"/>
      <c r="H43" s="15"/>
      <c r="I43" s="15"/>
      <c r="J43" s="15"/>
      <c r="K43" s="15"/>
      <c r="L43" s="15"/>
      <c r="M43" s="15"/>
      <c r="N43" s="15"/>
      <c r="O43" s="15"/>
      <c r="P43" s="15"/>
      <c r="Q43" s="15"/>
      <c r="R43" s="15"/>
      <c r="S43" s="15"/>
      <c r="T43" s="15"/>
      <c r="U43" s="15"/>
      <c r="V43" s="15"/>
      <c r="W43" s="15"/>
      <c r="X43" s="15"/>
      <c r="Y43" s="15"/>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50" s="23" customFormat="1" ht="18"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spans="1:50" s="23" customFormat="1" ht="18" customHeight="1">
      <c r="A45" s="376">
        <v>1</v>
      </c>
      <c r="B45" s="376"/>
      <c r="C45" s="376"/>
      <c r="D45" s="376"/>
      <c r="E45" s="376"/>
      <c r="F45" s="376"/>
      <c r="G45" s="376"/>
      <c r="H45" s="376"/>
      <c r="I45" s="376"/>
      <c r="J45" s="376"/>
      <c r="K45" s="376"/>
      <c r="L45" s="376"/>
      <c r="M45" s="376"/>
      <c r="N45" s="376"/>
      <c r="O45" s="376"/>
      <c r="P45" s="376"/>
      <c r="Q45" s="376"/>
      <c r="R45" s="376"/>
      <c r="S45" s="376"/>
      <c r="T45" s="376"/>
      <c r="U45" s="376"/>
      <c r="V45" s="376"/>
      <c r="W45" s="376"/>
      <c r="X45" s="376"/>
      <c r="Y45" s="376"/>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spans="1:50" s="23" customFormat="1" ht="60" customHeight="1">
      <c r="A46" s="377" t="s">
        <v>98</v>
      </c>
      <c r="B46" s="378"/>
      <c r="C46" s="378"/>
      <c r="D46" s="378"/>
      <c r="E46" s="378"/>
      <c r="F46" s="378"/>
      <c r="G46" s="378"/>
      <c r="H46" s="378"/>
      <c r="I46" s="379"/>
      <c r="J46" s="377" t="s">
        <v>99</v>
      </c>
      <c r="K46" s="378"/>
      <c r="L46" s="378"/>
      <c r="M46" s="379"/>
      <c r="N46" s="377" t="s">
        <v>100</v>
      </c>
      <c r="O46" s="378"/>
      <c r="P46" s="378"/>
      <c r="Q46" s="378"/>
      <c r="R46" s="378"/>
      <c r="S46" s="379"/>
      <c r="T46" s="377" t="s">
        <v>101</v>
      </c>
      <c r="U46" s="378"/>
      <c r="V46" s="378"/>
      <c r="W46" s="378"/>
      <c r="X46" s="378"/>
      <c r="Y46" s="379"/>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spans="1:50" s="23" customFormat="1" ht="20.25" customHeight="1">
      <c r="A47" s="40"/>
      <c r="B47" s="32"/>
      <c r="C47" s="32"/>
      <c r="D47" s="32"/>
      <c r="E47" s="32"/>
      <c r="F47" s="32"/>
      <c r="G47" s="32"/>
      <c r="H47" s="32"/>
      <c r="I47" s="33"/>
      <c r="J47" s="40"/>
      <c r="K47" s="32"/>
      <c r="L47" s="32"/>
      <c r="M47" s="33"/>
      <c r="N47" s="32"/>
      <c r="O47" s="32"/>
      <c r="P47" s="32"/>
      <c r="Q47" s="32"/>
      <c r="R47" s="32"/>
      <c r="S47" s="32"/>
      <c r="T47" s="40"/>
      <c r="U47" s="32"/>
      <c r="V47" s="32"/>
      <c r="W47" s="32"/>
      <c r="X47" s="32"/>
      <c r="Y47" s="33"/>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50" s="23" customFormat="1" ht="20.25" customHeight="1">
      <c r="A48" s="31"/>
      <c r="B48" s="18"/>
      <c r="C48" s="18"/>
      <c r="D48" s="18"/>
      <c r="E48" s="18"/>
      <c r="F48" s="18"/>
      <c r="G48" s="18"/>
      <c r="H48" s="18"/>
      <c r="I48" s="19"/>
      <c r="J48" s="31"/>
      <c r="K48" s="18"/>
      <c r="L48" s="18"/>
      <c r="M48" s="19"/>
      <c r="N48" s="18"/>
      <c r="O48" s="18"/>
      <c r="P48" s="18"/>
      <c r="Q48" s="18"/>
      <c r="R48" s="18"/>
      <c r="S48" s="18"/>
      <c r="T48" s="31"/>
      <c r="U48" s="18"/>
      <c r="V48" s="18"/>
      <c r="W48" s="18"/>
      <c r="X48" s="18"/>
      <c r="Y48" s="19"/>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s="23" customFormat="1" ht="20.25" customHeight="1">
      <c r="A49" s="41"/>
      <c r="B49" s="20"/>
      <c r="C49" s="20"/>
      <c r="D49" s="20"/>
      <c r="E49" s="20"/>
      <c r="F49" s="20"/>
      <c r="G49" s="20"/>
      <c r="H49" s="20"/>
      <c r="I49" s="21"/>
      <c r="J49" s="41"/>
      <c r="K49" s="20"/>
      <c r="L49" s="20"/>
      <c r="M49" s="21"/>
      <c r="N49" s="20"/>
      <c r="O49" s="20"/>
      <c r="P49" s="20"/>
      <c r="Q49" s="20"/>
      <c r="R49" s="20"/>
      <c r="S49" s="20"/>
      <c r="T49" s="41"/>
      <c r="U49" s="20"/>
      <c r="V49" s="20"/>
      <c r="W49" s="20"/>
      <c r="X49" s="20"/>
      <c r="Y49" s="21"/>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s="23" customFormat="1" ht="20.25" customHeight="1">
      <c r="A50" s="40"/>
      <c r="B50" s="32"/>
      <c r="C50" s="32"/>
      <c r="D50" s="32"/>
      <c r="E50" s="32"/>
      <c r="F50" s="32"/>
      <c r="G50" s="32"/>
      <c r="H50" s="32"/>
      <c r="I50" s="33"/>
      <c r="J50" s="40"/>
      <c r="K50" s="32"/>
      <c r="L50" s="32"/>
      <c r="M50" s="33"/>
      <c r="N50" s="32"/>
      <c r="O50" s="32"/>
      <c r="P50" s="32"/>
      <c r="Q50" s="32"/>
      <c r="R50" s="32"/>
      <c r="S50" s="32"/>
      <c r="T50" s="40"/>
      <c r="U50" s="32"/>
      <c r="V50" s="32"/>
      <c r="W50" s="32"/>
      <c r="X50" s="32"/>
      <c r="Y50" s="33"/>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s="23" customFormat="1" ht="20.25" customHeight="1">
      <c r="A51" s="152"/>
      <c r="I51" s="153"/>
      <c r="J51" s="152"/>
      <c r="M51" s="153"/>
      <c r="T51" s="152"/>
      <c r="Y51" s="153"/>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s="23" customFormat="1" ht="20.25" customHeight="1">
      <c r="A52" s="39"/>
      <c r="B52" s="35"/>
      <c r="C52" s="35"/>
      <c r="D52" s="35"/>
      <c r="E52" s="35"/>
      <c r="F52" s="35"/>
      <c r="G52" s="35"/>
      <c r="H52" s="35"/>
      <c r="I52" s="37"/>
      <c r="J52" s="39"/>
      <c r="K52" s="35"/>
      <c r="L52" s="35"/>
      <c r="M52" s="37"/>
      <c r="N52" s="35"/>
      <c r="O52" s="35"/>
      <c r="P52" s="35"/>
      <c r="Q52" s="35"/>
      <c r="R52" s="35"/>
      <c r="S52" s="35"/>
      <c r="T52" s="39"/>
      <c r="U52" s="35"/>
      <c r="V52" s="35"/>
      <c r="W52" s="35"/>
      <c r="X52" s="35"/>
      <c r="Y52" s="37"/>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s="23" customFormat="1" ht="20.25" customHeight="1">
      <c r="A53" s="38"/>
      <c r="B53" s="34"/>
      <c r="C53" s="34"/>
      <c r="D53" s="34"/>
      <c r="E53" s="34"/>
      <c r="F53" s="34"/>
      <c r="G53" s="34"/>
      <c r="H53" s="34"/>
      <c r="I53" s="36"/>
      <c r="J53" s="38"/>
      <c r="K53" s="34"/>
      <c r="L53" s="34"/>
      <c r="M53" s="36"/>
      <c r="N53" s="34"/>
      <c r="O53" s="34"/>
      <c r="P53" s="34"/>
      <c r="Q53" s="34"/>
      <c r="R53" s="34"/>
      <c r="S53" s="34"/>
      <c r="T53" s="38"/>
      <c r="U53" s="34"/>
      <c r="V53" s="34"/>
      <c r="W53" s="34"/>
      <c r="X53" s="34"/>
      <c r="Y53" s="36"/>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s="23" customFormat="1" ht="20.25" customHeight="1">
      <c r="A54" s="152"/>
      <c r="I54" s="153"/>
      <c r="J54" s="152"/>
      <c r="M54" s="153"/>
      <c r="T54" s="152"/>
      <c r="Y54" s="153"/>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s="23" customFormat="1" ht="20.25" customHeight="1">
      <c r="A55" s="39"/>
      <c r="B55" s="35"/>
      <c r="C55" s="35"/>
      <c r="D55" s="35"/>
      <c r="E55" s="35"/>
      <c r="F55" s="35"/>
      <c r="G55" s="35"/>
      <c r="H55" s="35"/>
      <c r="I55" s="37"/>
      <c r="J55" s="39"/>
      <c r="K55" s="35"/>
      <c r="L55" s="35"/>
      <c r="M55" s="37"/>
      <c r="N55" s="35"/>
      <c r="O55" s="35"/>
      <c r="P55" s="35"/>
      <c r="Q55" s="35"/>
      <c r="R55" s="35"/>
      <c r="S55" s="35"/>
      <c r="T55" s="39"/>
      <c r="U55" s="35"/>
      <c r="V55" s="35"/>
      <c r="W55" s="35"/>
      <c r="X55" s="35"/>
      <c r="Y55" s="37"/>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50" s="23" customFormat="1" ht="20.25" customHeight="1">
      <c r="A56" s="38"/>
      <c r="B56" s="34"/>
      <c r="C56" s="34"/>
      <c r="D56" s="34"/>
      <c r="E56" s="34"/>
      <c r="F56" s="34"/>
      <c r="G56" s="34"/>
      <c r="H56" s="34"/>
      <c r="I56" s="36"/>
      <c r="J56" s="38"/>
      <c r="K56" s="34"/>
      <c r="L56" s="34"/>
      <c r="M56" s="36"/>
      <c r="N56" s="34"/>
      <c r="O56" s="34"/>
      <c r="P56" s="34"/>
      <c r="Q56" s="34"/>
      <c r="R56" s="34"/>
      <c r="S56" s="34"/>
      <c r="T56" s="38"/>
      <c r="U56" s="34"/>
      <c r="V56" s="34"/>
      <c r="W56" s="34"/>
      <c r="X56" s="34"/>
      <c r="Y56" s="36"/>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spans="1:50" s="23" customFormat="1" ht="20.25" customHeight="1">
      <c r="A57" s="152"/>
      <c r="I57" s="153"/>
      <c r="J57" s="152"/>
      <c r="M57" s="153"/>
      <c r="T57" s="152"/>
      <c r="Y57" s="153"/>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spans="1:50" s="23" customFormat="1" ht="20.25" customHeight="1">
      <c r="A58" s="39"/>
      <c r="B58" s="35"/>
      <c r="C58" s="35"/>
      <c r="D58" s="35"/>
      <c r="E58" s="35"/>
      <c r="F58" s="35"/>
      <c r="G58" s="35"/>
      <c r="H58" s="35"/>
      <c r="I58" s="37"/>
      <c r="J58" s="39"/>
      <c r="K58" s="35"/>
      <c r="L58" s="35"/>
      <c r="M58" s="37"/>
      <c r="N58" s="35"/>
      <c r="O58" s="35"/>
      <c r="P58" s="35"/>
      <c r="Q58" s="35"/>
      <c r="R58" s="35"/>
      <c r="S58" s="35"/>
      <c r="T58" s="39"/>
      <c r="U58" s="35"/>
      <c r="V58" s="35"/>
      <c r="W58" s="35"/>
      <c r="X58" s="35"/>
      <c r="Y58" s="37"/>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spans="1:50" s="23" customFormat="1" ht="20.25" customHeight="1">
      <c r="A59" s="38"/>
      <c r="B59" s="34"/>
      <c r="C59" s="34"/>
      <c r="D59" s="34"/>
      <c r="E59" s="34"/>
      <c r="F59" s="34"/>
      <c r="G59" s="34"/>
      <c r="H59" s="34"/>
      <c r="I59" s="36"/>
      <c r="J59" s="38"/>
      <c r="K59" s="34"/>
      <c r="L59" s="34"/>
      <c r="M59" s="36"/>
      <c r="N59" s="34"/>
      <c r="O59" s="34"/>
      <c r="P59" s="34"/>
      <c r="Q59" s="34"/>
      <c r="R59" s="34"/>
      <c r="S59" s="34"/>
      <c r="T59" s="38"/>
      <c r="U59" s="34"/>
      <c r="V59" s="34"/>
      <c r="W59" s="34"/>
      <c r="X59" s="34"/>
      <c r="Y59" s="36"/>
      <c r="AA59" s="14"/>
      <c r="AB59" s="14"/>
      <c r="AC59" s="14"/>
      <c r="AD59" s="14"/>
      <c r="AE59" s="14"/>
      <c r="AF59" s="14"/>
      <c r="AG59" s="14"/>
      <c r="AH59" s="14"/>
      <c r="AI59" s="14"/>
      <c r="AJ59" s="14"/>
      <c r="AK59" s="14"/>
      <c r="AL59" s="14"/>
      <c r="AM59" s="14"/>
      <c r="AN59" s="14"/>
      <c r="AO59" s="14"/>
      <c r="AP59" s="14"/>
      <c r="AQ59" s="14"/>
      <c r="AR59" s="14"/>
      <c r="AS59" s="14"/>
      <c r="AT59" s="14"/>
      <c r="AU59" s="14"/>
      <c r="AV59" s="14"/>
      <c r="AW59" s="14"/>
      <c r="AX59" s="14"/>
    </row>
    <row r="60" spans="1:50" s="23" customFormat="1" ht="20.25" customHeight="1">
      <c r="A60" s="152"/>
      <c r="I60" s="153"/>
      <c r="J60" s="152"/>
      <c r="M60" s="153"/>
      <c r="T60" s="152"/>
      <c r="Y60" s="153"/>
      <c r="AA60" s="14"/>
      <c r="AB60" s="14"/>
      <c r="AC60" s="14"/>
      <c r="AD60" s="14"/>
      <c r="AE60" s="14"/>
      <c r="AF60" s="14"/>
      <c r="AG60" s="14"/>
      <c r="AH60" s="14"/>
      <c r="AI60" s="14"/>
      <c r="AJ60" s="14"/>
      <c r="AK60" s="14"/>
      <c r="AL60" s="14"/>
      <c r="AM60" s="14"/>
      <c r="AN60" s="14"/>
      <c r="AO60" s="14"/>
      <c r="AP60" s="14"/>
      <c r="AQ60" s="14"/>
      <c r="AR60" s="14"/>
      <c r="AS60" s="14"/>
      <c r="AT60" s="14"/>
      <c r="AU60" s="14"/>
      <c r="AV60" s="14"/>
      <c r="AW60" s="14"/>
      <c r="AX60" s="14"/>
    </row>
    <row r="61" spans="1:50" s="23" customFormat="1" ht="20.25" customHeight="1">
      <c r="A61" s="39"/>
      <c r="B61" s="35"/>
      <c r="C61" s="35"/>
      <c r="D61" s="35"/>
      <c r="E61" s="35"/>
      <c r="F61" s="35"/>
      <c r="G61" s="35"/>
      <c r="H61" s="35"/>
      <c r="I61" s="37"/>
      <c r="J61" s="39"/>
      <c r="K61" s="35"/>
      <c r="L61" s="35"/>
      <c r="M61" s="37"/>
      <c r="N61" s="35"/>
      <c r="O61" s="35"/>
      <c r="P61" s="35"/>
      <c r="Q61" s="35"/>
      <c r="R61" s="35"/>
      <c r="S61" s="35"/>
      <c r="T61" s="39"/>
      <c r="U61" s="35"/>
      <c r="V61" s="35"/>
      <c r="W61" s="35"/>
      <c r="X61" s="35"/>
      <c r="Y61" s="37"/>
      <c r="AA61" s="14"/>
      <c r="AB61" s="14"/>
      <c r="AC61" s="14"/>
      <c r="AD61" s="14"/>
      <c r="AE61" s="14"/>
      <c r="AF61" s="14"/>
      <c r="AG61" s="14"/>
      <c r="AH61" s="14"/>
      <c r="AI61" s="14"/>
      <c r="AJ61" s="14"/>
      <c r="AK61" s="14"/>
      <c r="AL61" s="14"/>
      <c r="AM61" s="14"/>
      <c r="AN61" s="14"/>
      <c r="AO61" s="14"/>
      <c r="AP61" s="14"/>
      <c r="AQ61" s="14"/>
      <c r="AR61" s="14"/>
      <c r="AS61" s="14"/>
      <c r="AT61" s="14"/>
      <c r="AU61" s="14"/>
      <c r="AV61" s="14"/>
      <c r="AW61" s="14"/>
      <c r="AX61" s="14"/>
    </row>
    <row r="62" spans="1:50" s="23" customFormat="1" ht="20.25" customHeight="1">
      <c r="A62" s="38"/>
      <c r="B62" s="34"/>
      <c r="C62" s="34"/>
      <c r="D62" s="34"/>
      <c r="E62" s="34"/>
      <c r="F62" s="34"/>
      <c r="G62" s="34"/>
      <c r="H62" s="34"/>
      <c r="I62" s="36"/>
      <c r="J62" s="38"/>
      <c r="K62" s="34"/>
      <c r="L62" s="34"/>
      <c r="M62" s="36"/>
      <c r="N62" s="34"/>
      <c r="O62" s="34"/>
      <c r="P62" s="34"/>
      <c r="Q62" s="34"/>
      <c r="R62" s="34"/>
      <c r="S62" s="34"/>
      <c r="T62" s="38"/>
      <c r="U62" s="34"/>
      <c r="V62" s="34"/>
      <c r="W62" s="34"/>
      <c r="X62" s="34"/>
      <c r="Y62" s="36"/>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row>
    <row r="63" spans="1:50" s="23" customFormat="1" ht="20.25" customHeight="1">
      <c r="A63" s="152"/>
      <c r="I63" s="153"/>
      <c r="J63" s="152"/>
      <c r="M63" s="153"/>
      <c r="T63" s="152"/>
      <c r="Y63" s="153"/>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row>
    <row r="64" spans="1:50" s="23" customFormat="1" ht="20.25" customHeight="1">
      <c r="A64" s="39"/>
      <c r="B64" s="35"/>
      <c r="C64" s="35"/>
      <c r="D64" s="35"/>
      <c r="E64" s="35"/>
      <c r="F64" s="35"/>
      <c r="G64" s="35"/>
      <c r="H64" s="35"/>
      <c r="I64" s="37"/>
      <c r="J64" s="39"/>
      <c r="K64" s="35"/>
      <c r="L64" s="35"/>
      <c r="M64" s="37"/>
      <c r="N64" s="35"/>
      <c r="O64" s="35"/>
      <c r="P64" s="35"/>
      <c r="Q64" s="35"/>
      <c r="R64" s="35"/>
      <c r="S64" s="35"/>
      <c r="T64" s="39"/>
      <c r="U64" s="35"/>
      <c r="V64" s="35"/>
      <c r="W64" s="35"/>
      <c r="X64" s="35"/>
      <c r="Y64" s="37"/>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spans="1:50" s="23" customFormat="1" ht="20.25" customHeight="1">
      <c r="A65" s="38"/>
      <c r="B65" s="34"/>
      <c r="C65" s="34"/>
      <c r="D65" s="34"/>
      <c r="E65" s="34"/>
      <c r="F65" s="34"/>
      <c r="G65" s="34"/>
      <c r="H65" s="34"/>
      <c r="I65" s="36"/>
      <c r="J65" s="38"/>
      <c r="K65" s="34"/>
      <c r="L65" s="34"/>
      <c r="M65" s="36"/>
      <c r="N65" s="34"/>
      <c r="O65" s="34"/>
      <c r="P65" s="34"/>
      <c r="Q65" s="34"/>
      <c r="R65" s="34"/>
      <c r="S65" s="34"/>
      <c r="T65" s="38"/>
      <c r="U65" s="34"/>
      <c r="V65" s="34"/>
      <c r="W65" s="34"/>
      <c r="X65" s="34"/>
      <c r="Y65" s="36"/>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spans="1:50" s="23" customFormat="1" ht="20.25" customHeight="1">
      <c r="A66" s="152"/>
      <c r="I66" s="153"/>
      <c r="J66" s="152"/>
      <c r="M66" s="153"/>
      <c r="T66" s="152"/>
      <c r="Y66" s="153"/>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row>
    <row r="67" spans="1:50" s="23" customFormat="1" ht="20.25" customHeight="1">
      <c r="A67" s="39"/>
      <c r="B67" s="35"/>
      <c r="C67" s="35"/>
      <c r="D67" s="35"/>
      <c r="E67" s="35"/>
      <c r="F67" s="35"/>
      <c r="G67" s="35"/>
      <c r="H67" s="35"/>
      <c r="I67" s="37"/>
      <c r="J67" s="39"/>
      <c r="K67" s="35"/>
      <c r="L67" s="35"/>
      <c r="M67" s="37"/>
      <c r="N67" s="35"/>
      <c r="O67" s="35"/>
      <c r="P67" s="35"/>
      <c r="Q67" s="35"/>
      <c r="R67" s="35"/>
      <c r="S67" s="35"/>
      <c r="T67" s="39"/>
      <c r="U67" s="35"/>
      <c r="V67" s="35"/>
      <c r="W67" s="35"/>
      <c r="X67" s="35"/>
      <c r="Y67" s="37"/>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row>
    <row r="68" spans="1:50" s="23" customFormat="1" ht="20.25" customHeight="1">
      <c r="A68" s="38"/>
      <c r="B68" s="34"/>
      <c r="C68" s="34"/>
      <c r="D68" s="34"/>
      <c r="E68" s="34"/>
      <c r="F68" s="34"/>
      <c r="G68" s="34"/>
      <c r="H68" s="34"/>
      <c r="I68" s="36"/>
      <c r="J68" s="38"/>
      <c r="K68" s="34"/>
      <c r="L68" s="34"/>
      <c r="M68" s="36"/>
      <c r="N68" s="34"/>
      <c r="O68" s="34"/>
      <c r="P68" s="34"/>
      <c r="Q68" s="34"/>
      <c r="R68" s="34"/>
      <c r="S68" s="34"/>
      <c r="T68" s="38"/>
      <c r="U68" s="34"/>
      <c r="V68" s="34"/>
      <c r="W68" s="34"/>
      <c r="X68" s="34"/>
      <c r="Y68" s="36"/>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s="23" customFormat="1" ht="20.25" customHeight="1">
      <c r="A69" s="152"/>
      <c r="I69" s="153"/>
      <c r="J69" s="152"/>
      <c r="M69" s="153"/>
      <c r="T69" s="152"/>
      <c r="Y69" s="153"/>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s="23" customFormat="1" ht="20.25" customHeight="1">
      <c r="A70" s="39"/>
      <c r="B70" s="35"/>
      <c r="C70" s="35"/>
      <c r="D70" s="35"/>
      <c r="E70" s="35"/>
      <c r="F70" s="35"/>
      <c r="G70" s="35"/>
      <c r="H70" s="35"/>
      <c r="I70" s="37"/>
      <c r="J70" s="39"/>
      <c r="K70" s="35"/>
      <c r="L70" s="35"/>
      <c r="M70" s="37"/>
      <c r="N70" s="35"/>
      <c r="O70" s="35"/>
      <c r="P70" s="35"/>
      <c r="Q70" s="35"/>
      <c r="R70" s="35"/>
      <c r="S70" s="35"/>
      <c r="T70" s="39"/>
      <c r="U70" s="35"/>
      <c r="V70" s="35"/>
      <c r="W70" s="35"/>
      <c r="X70" s="35"/>
      <c r="Y70" s="37"/>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s="23" customFormat="1" ht="20.25" customHeight="1">
      <c r="A71" s="38"/>
      <c r="B71" s="34"/>
      <c r="C71" s="34"/>
      <c r="D71" s="34"/>
      <c r="E71" s="34"/>
      <c r="F71" s="34"/>
      <c r="G71" s="34"/>
      <c r="H71" s="34"/>
      <c r="I71" s="36"/>
      <c r="J71" s="38"/>
      <c r="K71" s="34"/>
      <c r="L71" s="34"/>
      <c r="M71" s="36"/>
      <c r="N71" s="34"/>
      <c r="O71" s="34"/>
      <c r="P71" s="34"/>
      <c r="Q71" s="34"/>
      <c r="R71" s="34"/>
      <c r="S71" s="34"/>
      <c r="T71" s="38"/>
      <c r="U71" s="34"/>
      <c r="V71" s="34"/>
      <c r="W71" s="34"/>
      <c r="X71" s="34"/>
      <c r="Y71" s="36"/>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s="23" customFormat="1" ht="20.25" customHeight="1">
      <c r="A72" s="152"/>
      <c r="I72" s="153"/>
      <c r="J72" s="152"/>
      <c r="M72" s="153"/>
      <c r="T72" s="152"/>
      <c r="Y72" s="153"/>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s="23" customFormat="1" ht="20.25" customHeight="1">
      <c r="A73" s="39"/>
      <c r="B73" s="35"/>
      <c r="C73" s="35"/>
      <c r="D73" s="35"/>
      <c r="E73" s="35"/>
      <c r="F73" s="35"/>
      <c r="G73" s="35"/>
      <c r="H73" s="35"/>
      <c r="I73" s="37"/>
      <c r="J73" s="39"/>
      <c r="K73" s="35"/>
      <c r="L73" s="35"/>
      <c r="M73" s="37"/>
      <c r="N73" s="35"/>
      <c r="O73" s="35"/>
      <c r="P73" s="35"/>
      <c r="Q73" s="35"/>
      <c r="R73" s="35"/>
      <c r="S73" s="35"/>
      <c r="T73" s="39"/>
      <c r="U73" s="35"/>
      <c r="V73" s="35"/>
      <c r="W73" s="35"/>
      <c r="X73" s="35"/>
      <c r="Y73" s="37"/>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s="23" customFormat="1" ht="20.25" customHeight="1">
      <c r="A74" s="38"/>
      <c r="B74" s="34"/>
      <c r="C74" s="34"/>
      <c r="D74" s="34"/>
      <c r="E74" s="34"/>
      <c r="F74" s="34"/>
      <c r="G74" s="34"/>
      <c r="H74" s="34"/>
      <c r="I74" s="36"/>
      <c r="J74" s="38"/>
      <c r="K74" s="34"/>
      <c r="L74" s="34"/>
      <c r="M74" s="36"/>
      <c r="N74" s="34"/>
      <c r="O74" s="34"/>
      <c r="P74" s="34"/>
      <c r="Q74" s="34"/>
      <c r="R74" s="34"/>
      <c r="S74" s="34"/>
      <c r="T74" s="38"/>
      <c r="U74" s="34"/>
      <c r="V74" s="34"/>
      <c r="W74" s="34"/>
      <c r="X74" s="34"/>
      <c r="Y74" s="36"/>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s="23" customFormat="1" ht="20.25" customHeight="1">
      <c r="A75" s="152"/>
      <c r="I75" s="153"/>
      <c r="J75" s="152"/>
      <c r="M75" s="153"/>
      <c r="T75" s="152"/>
      <c r="Y75" s="153"/>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s="23" customFormat="1" ht="20.25" customHeight="1">
      <c r="A76" s="39"/>
      <c r="B76" s="35"/>
      <c r="C76" s="35"/>
      <c r="D76" s="35"/>
      <c r="E76" s="35"/>
      <c r="F76" s="35"/>
      <c r="G76" s="35"/>
      <c r="H76" s="35"/>
      <c r="I76" s="37"/>
      <c r="J76" s="39"/>
      <c r="K76" s="35"/>
      <c r="L76" s="35"/>
      <c r="M76" s="37"/>
      <c r="N76" s="35"/>
      <c r="O76" s="35"/>
      <c r="P76" s="35"/>
      <c r="Q76" s="35"/>
      <c r="R76" s="35"/>
      <c r="S76" s="35"/>
      <c r="T76" s="39"/>
      <c r="U76" s="35"/>
      <c r="V76" s="35"/>
      <c r="W76" s="35"/>
      <c r="X76" s="35"/>
      <c r="Y76" s="37"/>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s="23" customFormat="1" ht="20.25" customHeight="1">
      <c r="A77" s="380" t="s">
        <v>102</v>
      </c>
      <c r="B77" s="381"/>
      <c r="C77" s="381"/>
      <c r="D77" s="381"/>
      <c r="E77" s="381"/>
      <c r="F77" s="381"/>
      <c r="G77" s="381"/>
      <c r="H77" s="381"/>
      <c r="I77" s="382"/>
      <c r="J77" s="40"/>
      <c r="K77" s="32"/>
      <c r="L77" s="32"/>
      <c r="M77" s="389"/>
      <c r="N77" s="389"/>
      <c r="O77" s="389"/>
      <c r="P77" s="389"/>
      <c r="Q77" s="389"/>
      <c r="R77" s="389"/>
      <c r="S77" s="389"/>
      <c r="T77" s="389"/>
      <c r="U77" s="389"/>
      <c r="V77" s="389"/>
      <c r="W77" s="389"/>
      <c r="X77" s="389"/>
      <c r="Y77" s="390"/>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spans="1:50" s="23" customFormat="1" ht="20.25" customHeight="1">
      <c r="A78" s="383"/>
      <c r="B78" s="384"/>
      <c r="C78" s="384"/>
      <c r="D78" s="384"/>
      <c r="E78" s="384"/>
      <c r="F78" s="384"/>
      <c r="G78" s="384"/>
      <c r="H78" s="384"/>
      <c r="I78" s="385"/>
      <c r="J78" s="352" t="s">
        <v>774</v>
      </c>
      <c r="K78" s="18"/>
      <c r="L78" s="18"/>
      <c r="M78" s="391" t="s">
        <v>829</v>
      </c>
      <c r="N78" s="391"/>
      <c r="O78" s="391"/>
      <c r="P78" s="391"/>
      <c r="Q78" s="391"/>
      <c r="R78" s="391"/>
      <c r="S78" s="391"/>
      <c r="T78" s="391"/>
      <c r="U78" s="391"/>
      <c r="V78" s="391"/>
      <c r="W78" s="391"/>
      <c r="X78" s="391"/>
      <c r="Y78" s="392"/>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1:50" s="23" customFormat="1" ht="20.25" customHeight="1">
      <c r="A79" s="383"/>
      <c r="B79" s="384"/>
      <c r="C79" s="384"/>
      <c r="D79" s="384"/>
      <c r="E79" s="384"/>
      <c r="F79" s="384"/>
      <c r="G79" s="384"/>
      <c r="H79" s="384"/>
      <c r="I79" s="385"/>
      <c r="J79" s="6"/>
      <c r="K79" s="10"/>
      <c r="L79" s="10"/>
      <c r="M79" s="391"/>
      <c r="N79" s="391"/>
      <c r="O79" s="391"/>
      <c r="P79" s="391"/>
      <c r="Q79" s="391"/>
      <c r="R79" s="391"/>
      <c r="S79" s="391"/>
      <c r="T79" s="391"/>
      <c r="U79" s="391"/>
      <c r="V79" s="391"/>
      <c r="W79" s="391"/>
      <c r="X79" s="391"/>
      <c r="Y79" s="392"/>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s="23" customFormat="1" ht="20.25" customHeight="1">
      <c r="A80" s="383"/>
      <c r="B80" s="384"/>
      <c r="C80" s="384"/>
      <c r="D80" s="384"/>
      <c r="E80" s="384"/>
      <c r="F80" s="384"/>
      <c r="G80" s="384"/>
      <c r="H80" s="384"/>
      <c r="I80" s="385"/>
      <c r="J80" s="188" t="s">
        <v>103</v>
      </c>
      <c r="K80" s="189"/>
      <c r="L80" s="189"/>
      <c r="M80" s="189" t="s">
        <v>830</v>
      </c>
      <c r="N80" s="10"/>
      <c r="O80" s="10"/>
      <c r="P80" s="10"/>
      <c r="Q80" s="10"/>
      <c r="R80" s="10"/>
      <c r="S80" s="10"/>
      <c r="T80" s="18"/>
      <c r="U80" s="18"/>
      <c r="V80" s="18"/>
      <c r="W80" s="18"/>
      <c r="X80" s="18"/>
      <c r="Y80" s="19"/>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1:50" s="23" customFormat="1" ht="20.25" customHeight="1">
      <c r="A81" s="386"/>
      <c r="B81" s="387"/>
      <c r="C81" s="387"/>
      <c r="D81" s="387"/>
      <c r="E81" s="387"/>
      <c r="F81" s="387"/>
      <c r="G81" s="387"/>
      <c r="H81" s="387"/>
      <c r="I81" s="388"/>
      <c r="J81" s="12"/>
      <c r="K81" s="4"/>
      <c r="L81" s="4"/>
      <c r="M81" s="20"/>
      <c r="N81" s="20"/>
      <c r="O81" s="20"/>
      <c r="P81" s="20"/>
      <c r="Q81" s="20"/>
      <c r="R81" s="20"/>
      <c r="S81" s="20"/>
      <c r="T81" s="20"/>
      <c r="U81" s="20"/>
      <c r="V81" s="20"/>
      <c r="W81" s="20"/>
      <c r="X81" s="20"/>
      <c r="Y81" s="21"/>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1:50" s="23" customFormat="1" ht="20.25" customHeight="1">
      <c r="A82" s="7"/>
      <c r="B82" s="7"/>
      <c r="C82" s="7"/>
      <c r="D82" s="7"/>
      <c r="E82" s="7"/>
      <c r="F82" s="7"/>
      <c r="G82" s="7"/>
      <c r="H82" s="7"/>
      <c r="I82" s="7"/>
      <c r="J82" s="10"/>
      <c r="K82" s="10"/>
      <c r="L82" s="10"/>
      <c r="M82" s="18"/>
      <c r="N82" s="18"/>
      <c r="O82" s="18"/>
      <c r="P82" s="18"/>
      <c r="Q82" s="18"/>
      <c r="R82" s="18"/>
      <c r="S82" s="18"/>
      <c r="T82" s="18"/>
      <c r="U82" s="18"/>
      <c r="V82" s="18"/>
      <c r="W82" s="18"/>
      <c r="X82" s="18"/>
      <c r="Y82" s="18"/>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1:50" s="23" customFormat="1" ht="18" customHeight="1">
      <c r="A83" s="375">
        <v>2</v>
      </c>
      <c r="B83" s="375"/>
      <c r="C83" s="375"/>
      <c r="D83" s="375"/>
      <c r="E83" s="375"/>
      <c r="F83" s="375"/>
      <c r="G83" s="375"/>
      <c r="H83" s="375"/>
      <c r="I83" s="375"/>
      <c r="J83" s="375"/>
      <c r="K83" s="375"/>
      <c r="L83" s="375"/>
      <c r="M83" s="375"/>
      <c r="N83" s="375"/>
      <c r="O83" s="375"/>
      <c r="P83" s="375"/>
      <c r="Q83" s="375"/>
      <c r="R83" s="375"/>
      <c r="S83" s="375"/>
      <c r="T83" s="375"/>
      <c r="U83" s="375"/>
      <c r="V83" s="375"/>
      <c r="W83" s="375"/>
      <c r="X83" s="375"/>
      <c r="Y83" s="375"/>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sheetData>
  <sheetProtection/>
  <mergeCells count="21">
    <mergeCell ref="B2:X3"/>
    <mergeCell ref="Q5:W5"/>
    <mergeCell ref="A7:H8"/>
    <mergeCell ref="B10:F10"/>
    <mergeCell ref="B11:F11"/>
    <mergeCell ref="B14:F14"/>
    <mergeCell ref="B15:F15"/>
    <mergeCell ref="B16:F16"/>
    <mergeCell ref="B20:F20"/>
    <mergeCell ref="B21:F21"/>
    <mergeCell ref="B22:F22"/>
    <mergeCell ref="B23:F23"/>
    <mergeCell ref="A83:Y83"/>
    <mergeCell ref="A45:Y45"/>
    <mergeCell ref="A46:I46"/>
    <mergeCell ref="J46:M46"/>
    <mergeCell ref="N46:S46"/>
    <mergeCell ref="T46:Y46"/>
    <mergeCell ref="A77:I81"/>
    <mergeCell ref="M77:Y77"/>
    <mergeCell ref="M78:Y79"/>
  </mergeCells>
  <printOptions/>
  <pageMargins left="0.7874015748031497" right="0.3937007874015748" top="0.7874015748031497" bottom="0.43" header="0.5118110236220472" footer="0.31"/>
  <pageSetup horizontalDpi="600" verticalDpi="600" orientation="portrait" paperSize="9" r:id="rId1"/>
</worksheet>
</file>

<file path=xl/worksheets/sheet20.xml><?xml version="1.0" encoding="utf-8"?>
<worksheet xmlns="http://schemas.openxmlformats.org/spreadsheetml/2006/main" xmlns:r="http://schemas.openxmlformats.org/officeDocument/2006/relationships">
  <dimension ref="A1:AI49"/>
  <sheetViews>
    <sheetView showZeros="0" zoomScale="70" zoomScaleNormal="70" zoomScalePageLayoutView="0" workbookViewId="0" topLeftCell="A1">
      <selection activeCell="O28" sqref="O28:AI28"/>
    </sheetView>
  </sheetViews>
  <sheetFormatPr defaultColWidth="8.796875" defaultRowHeight="14.25"/>
  <cols>
    <col min="1" max="35" width="2.69921875" style="0" customWidth="1"/>
  </cols>
  <sheetData>
    <row r="1" spans="1:35" ht="18.75" customHeight="1">
      <c r="A1" s="303"/>
      <c r="B1" s="684" t="s">
        <v>329</v>
      </c>
      <c r="C1" s="684"/>
      <c r="D1" s="684"/>
      <c r="E1" s="72"/>
      <c r="F1" s="684" t="s">
        <v>670</v>
      </c>
      <c r="G1" s="684"/>
      <c r="H1" s="684"/>
      <c r="I1" s="684"/>
      <c r="J1" s="684"/>
      <c r="K1" s="684"/>
      <c r="L1" s="684"/>
      <c r="M1" s="684"/>
      <c r="N1" s="684"/>
      <c r="O1" s="684"/>
      <c r="P1" s="684"/>
      <c r="Q1" s="72"/>
      <c r="R1" s="72"/>
      <c r="S1" s="72"/>
      <c r="T1" s="72"/>
      <c r="U1" s="72"/>
      <c r="V1" s="72"/>
      <c r="W1" s="72"/>
      <c r="X1" s="72"/>
      <c r="Y1" s="72"/>
      <c r="Z1" s="72"/>
      <c r="AA1" s="72"/>
      <c r="AB1" s="72"/>
      <c r="AC1" s="72"/>
      <c r="AD1" s="72"/>
      <c r="AE1" s="72"/>
      <c r="AF1" s="72"/>
      <c r="AG1" s="72"/>
      <c r="AH1" s="72"/>
      <c r="AI1" s="304"/>
    </row>
    <row r="2" spans="1:35" ht="19.5" customHeight="1">
      <c r="A2" s="305"/>
      <c r="B2" s="685" t="s">
        <v>330</v>
      </c>
      <c r="C2" s="685"/>
      <c r="D2" s="685"/>
      <c r="E2" s="68"/>
      <c r="F2" s="685" t="s">
        <v>670</v>
      </c>
      <c r="G2" s="685"/>
      <c r="H2" s="685"/>
      <c r="I2" s="685"/>
      <c r="J2" s="685"/>
      <c r="K2" s="685"/>
      <c r="L2" s="685"/>
      <c r="M2" s="685"/>
      <c r="N2" s="685"/>
      <c r="O2" s="685"/>
      <c r="P2" s="685"/>
      <c r="Q2" s="68"/>
      <c r="R2" s="68"/>
      <c r="S2" s="68"/>
      <c r="T2" s="68"/>
      <c r="U2" s="68"/>
      <c r="V2" s="68"/>
      <c r="W2" s="68"/>
      <c r="X2" s="68"/>
      <c r="Y2" s="68"/>
      <c r="Z2" s="68"/>
      <c r="AA2" s="68"/>
      <c r="AB2" s="68"/>
      <c r="AC2" s="68"/>
      <c r="AD2" s="68"/>
      <c r="AE2" s="68"/>
      <c r="AF2" s="68"/>
      <c r="AG2" s="68"/>
      <c r="AH2" s="68"/>
      <c r="AI2" s="306"/>
    </row>
    <row r="3" spans="1:35" ht="17.25" customHeight="1">
      <c r="A3" s="686" t="s">
        <v>671</v>
      </c>
      <c r="B3" s="681"/>
      <c r="C3" s="681"/>
      <c r="D3" s="681"/>
      <c r="E3" s="681" t="s">
        <v>672</v>
      </c>
      <c r="F3" s="681"/>
      <c r="G3" s="681"/>
      <c r="H3" s="681"/>
      <c r="I3" s="687" t="s">
        <v>581</v>
      </c>
      <c r="J3" s="688"/>
      <c r="K3" s="688"/>
      <c r="L3" s="689"/>
      <c r="M3" s="681" t="s">
        <v>331</v>
      </c>
      <c r="N3" s="681"/>
      <c r="O3" s="681"/>
      <c r="P3" s="681"/>
      <c r="Q3" s="681" t="s">
        <v>395</v>
      </c>
      <c r="R3" s="681"/>
      <c r="S3" s="681"/>
      <c r="T3" s="681"/>
      <c r="U3" s="681" t="s">
        <v>327</v>
      </c>
      <c r="V3" s="681"/>
      <c r="W3" s="681"/>
      <c r="X3" s="681"/>
      <c r="Y3" s="681" t="s">
        <v>673</v>
      </c>
      <c r="Z3" s="681"/>
      <c r="AA3" s="681"/>
      <c r="AB3" s="681"/>
      <c r="AC3" s="681" t="s">
        <v>333</v>
      </c>
      <c r="AD3" s="681"/>
      <c r="AE3" s="681"/>
      <c r="AF3" s="681"/>
      <c r="AG3" s="681"/>
      <c r="AH3" s="681"/>
      <c r="AI3" s="682"/>
    </row>
    <row r="4" spans="1:35" ht="66" customHeight="1">
      <c r="A4" s="683"/>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7"/>
    </row>
    <row r="5" spans="1:35" ht="31.5" customHeight="1">
      <c r="A5" s="307"/>
      <c r="B5" s="73"/>
      <c r="C5" s="73"/>
      <c r="D5" s="73"/>
      <c r="E5" s="308"/>
      <c r="F5" s="308"/>
      <c r="G5" s="308"/>
      <c r="H5" s="678" t="s">
        <v>674</v>
      </c>
      <c r="I5" s="678"/>
      <c r="J5" s="678"/>
      <c r="K5" s="678"/>
      <c r="L5" s="678"/>
      <c r="M5" s="678"/>
      <c r="N5" s="678"/>
      <c r="O5" s="678"/>
      <c r="P5" s="678"/>
      <c r="Q5" s="678"/>
      <c r="R5" s="678"/>
      <c r="S5" s="678"/>
      <c r="T5" s="678"/>
      <c r="U5" s="678"/>
      <c r="V5" s="678"/>
      <c r="W5" s="678"/>
      <c r="X5" s="678"/>
      <c r="Y5" s="678"/>
      <c r="Z5" s="678"/>
      <c r="AA5" s="678"/>
      <c r="AB5" s="678"/>
      <c r="AC5" s="308"/>
      <c r="AD5" s="308"/>
      <c r="AE5" s="308"/>
      <c r="AF5" s="73"/>
      <c r="AG5" s="73"/>
      <c r="AH5" s="73"/>
      <c r="AI5" s="309"/>
    </row>
    <row r="6" spans="1:35" ht="15.75">
      <c r="A6" s="310"/>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311"/>
    </row>
    <row r="7" spans="1:35" ht="67.5" customHeight="1">
      <c r="A7" s="310"/>
      <c r="B7" s="55"/>
      <c r="C7" s="679" t="s">
        <v>675</v>
      </c>
      <c r="D7" s="679"/>
      <c r="E7" s="679"/>
      <c r="F7" s="679"/>
      <c r="G7" s="679"/>
      <c r="H7" s="679"/>
      <c r="I7" s="679"/>
      <c r="J7" s="679"/>
      <c r="K7" s="679"/>
      <c r="L7" s="679"/>
      <c r="M7" s="679"/>
      <c r="N7" s="679"/>
      <c r="O7" s="679"/>
      <c r="P7" s="679"/>
      <c r="Q7" s="679"/>
      <c r="R7" s="679"/>
      <c r="S7" s="679"/>
      <c r="T7" s="679"/>
      <c r="U7" s="679"/>
      <c r="V7" s="679"/>
      <c r="W7" s="679"/>
      <c r="X7" s="679"/>
      <c r="Y7" s="679"/>
      <c r="Z7" s="679"/>
      <c r="AA7" s="679"/>
      <c r="AB7" s="679"/>
      <c r="AC7" s="679"/>
      <c r="AD7" s="679"/>
      <c r="AE7" s="679"/>
      <c r="AF7" s="679"/>
      <c r="AG7" s="312"/>
      <c r="AH7" s="57"/>
      <c r="AI7" s="311"/>
    </row>
    <row r="8" spans="1:35" ht="15.75">
      <c r="A8" s="305"/>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306"/>
    </row>
    <row r="9" spans="1:35" ht="33" customHeight="1">
      <c r="A9" s="307"/>
      <c r="B9" s="73"/>
      <c r="C9" s="73"/>
      <c r="D9" s="73"/>
      <c r="E9" s="73"/>
      <c r="F9" s="73"/>
      <c r="G9" s="73"/>
      <c r="H9" s="73"/>
      <c r="I9" s="73"/>
      <c r="J9" s="73"/>
      <c r="K9" s="73"/>
      <c r="L9" s="678" t="s">
        <v>676</v>
      </c>
      <c r="M9" s="678"/>
      <c r="N9" s="678"/>
      <c r="O9" s="678"/>
      <c r="P9" s="678"/>
      <c r="Q9" s="678"/>
      <c r="R9" s="678"/>
      <c r="S9" s="678"/>
      <c r="T9" s="678"/>
      <c r="U9" s="678"/>
      <c r="V9" s="678"/>
      <c r="W9" s="678"/>
      <c r="X9" s="678"/>
      <c r="Y9" s="73"/>
      <c r="Z9" s="73"/>
      <c r="AA9" s="73"/>
      <c r="AB9" s="73"/>
      <c r="AC9" s="73"/>
      <c r="AD9" s="73"/>
      <c r="AE9" s="73"/>
      <c r="AF9" s="73"/>
      <c r="AG9" s="73"/>
      <c r="AH9" s="73"/>
      <c r="AI9" s="309"/>
    </row>
    <row r="10" spans="1:35" ht="15.75">
      <c r="A10" s="310"/>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311"/>
    </row>
    <row r="11" spans="1:35" ht="21" customHeight="1">
      <c r="A11" s="310"/>
      <c r="B11" s="61"/>
      <c r="C11" s="61"/>
      <c r="D11" s="61"/>
      <c r="E11" s="61"/>
      <c r="F11" s="61"/>
      <c r="G11" s="61"/>
      <c r="H11" s="61"/>
      <c r="I11" s="61"/>
      <c r="J11" s="61"/>
      <c r="K11" s="61"/>
      <c r="L11" s="61"/>
      <c r="M11" s="61"/>
      <c r="N11" s="61"/>
      <c r="O11" s="61"/>
      <c r="P11" s="61"/>
      <c r="Q11" s="61"/>
      <c r="R11" s="61"/>
      <c r="S11" s="61"/>
      <c r="T11" s="61"/>
      <c r="U11" s="61"/>
      <c r="V11" s="61"/>
      <c r="W11" s="61"/>
      <c r="X11" s="680" t="s">
        <v>677</v>
      </c>
      <c r="Y11" s="680"/>
      <c r="Z11" s="680"/>
      <c r="AA11" s="680"/>
      <c r="AB11" s="680"/>
      <c r="AC11" s="680"/>
      <c r="AD11" s="680"/>
      <c r="AE11" s="680"/>
      <c r="AF11" s="680"/>
      <c r="AG11" s="680"/>
      <c r="AH11" s="680"/>
      <c r="AI11" s="311"/>
    </row>
    <row r="12" spans="1:35" ht="15.75">
      <c r="A12" s="310"/>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311"/>
    </row>
    <row r="13" spans="1:35" ht="24" customHeight="1">
      <c r="A13" s="310"/>
      <c r="B13" s="668" t="s">
        <v>736</v>
      </c>
      <c r="C13" s="668"/>
      <c r="D13" s="668"/>
      <c r="E13" s="668"/>
      <c r="F13" s="668"/>
      <c r="G13" s="668"/>
      <c r="H13" s="668"/>
      <c r="I13" s="668"/>
      <c r="J13" s="301"/>
      <c r="K13" s="301"/>
      <c r="L13" s="61"/>
      <c r="M13" s="61"/>
      <c r="N13" s="61"/>
      <c r="O13" s="61"/>
      <c r="P13" s="61"/>
      <c r="Q13" s="61"/>
      <c r="R13" s="61"/>
      <c r="S13" s="61"/>
      <c r="T13" s="61"/>
      <c r="U13" s="61"/>
      <c r="V13" s="61"/>
      <c r="W13" s="61"/>
      <c r="X13" s="61"/>
      <c r="Y13" s="61"/>
      <c r="Z13" s="61"/>
      <c r="AA13" s="61"/>
      <c r="AB13" s="61"/>
      <c r="AC13" s="61"/>
      <c r="AD13" s="61"/>
      <c r="AE13" s="61"/>
      <c r="AF13" s="61"/>
      <c r="AG13" s="61"/>
      <c r="AH13" s="61"/>
      <c r="AI13" s="311"/>
    </row>
    <row r="14" spans="1:35" ht="15.75">
      <c r="A14" s="310"/>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311"/>
    </row>
    <row r="15" spans="1:35" ht="30" customHeight="1">
      <c r="A15" s="310"/>
      <c r="B15" s="61"/>
      <c r="C15" s="61"/>
      <c r="D15" s="61"/>
      <c r="E15" s="61"/>
      <c r="F15" s="61"/>
      <c r="G15" s="61"/>
      <c r="H15" s="61"/>
      <c r="I15" s="61"/>
      <c r="J15" s="61"/>
      <c r="K15" s="61"/>
      <c r="L15" s="669" t="s">
        <v>678</v>
      </c>
      <c r="M15" s="669"/>
      <c r="N15" s="669"/>
      <c r="O15" s="61" t="s">
        <v>397</v>
      </c>
      <c r="P15" s="61"/>
      <c r="Q15" s="61"/>
      <c r="R15" s="61"/>
      <c r="S15" s="61"/>
      <c r="T15" s="61"/>
      <c r="U15" s="61"/>
      <c r="W15" s="61"/>
      <c r="X15" s="61"/>
      <c r="Y15" s="61"/>
      <c r="Z15" s="61"/>
      <c r="AA15" s="61"/>
      <c r="AB15" s="61"/>
      <c r="AC15" s="61"/>
      <c r="AD15" s="61"/>
      <c r="AE15" s="61"/>
      <c r="AF15" s="61"/>
      <c r="AG15" s="61"/>
      <c r="AH15" s="61"/>
      <c r="AI15" s="311"/>
    </row>
    <row r="16" spans="1:35" ht="30" customHeight="1">
      <c r="A16" s="310"/>
      <c r="B16" s="61"/>
      <c r="C16" s="61"/>
      <c r="D16" s="61"/>
      <c r="E16" s="61"/>
      <c r="F16" s="61"/>
      <c r="G16" s="61"/>
      <c r="H16" s="61"/>
      <c r="I16" s="61"/>
      <c r="J16" s="61"/>
      <c r="K16" s="61"/>
      <c r="L16" s="669"/>
      <c r="M16" s="669"/>
      <c r="N16" s="669"/>
      <c r="O16" s="61" t="s">
        <v>400</v>
      </c>
      <c r="P16" s="61"/>
      <c r="Q16" s="61"/>
      <c r="R16" s="61"/>
      <c r="S16" s="61"/>
      <c r="T16" s="61"/>
      <c r="U16" s="61"/>
      <c r="V16" s="61"/>
      <c r="W16" s="61"/>
      <c r="X16" s="61"/>
      <c r="Y16" s="61"/>
      <c r="Z16" s="61"/>
      <c r="AA16" s="61"/>
      <c r="AB16" s="61"/>
      <c r="AC16" s="61"/>
      <c r="AD16" s="61"/>
      <c r="AE16" s="61"/>
      <c r="AF16" s="61"/>
      <c r="AG16" s="61" t="s">
        <v>44</v>
      </c>
      <c r="AH16" s="61"/>
      <c r="AI16" s="311"/>
    </row>
    <row r="17" spans="1:35" ht="15.75">
      <c r="A17" s="310"/>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311"/>
    </row>
    <row r="18" spans="1:35" ht="19.5" customHeight="1">
      <c r="A18" s="310"/>
      <c r="B18" s="61" t="s">
        <v>679</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311"/>
    </row>
    <row r="19" spans="1:35" ht="15.75">
      <c r="A19" s="305"/>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306"/>
    </row>
    <row r="20" spans="1:35" ht="33.75" customHeight="1">
      <c r="A20" s="307"/>
      <c r="B20" s="73"/>
      <c r="C20" s="73"/>
      <c r="D20" s="313"/>
      <c r="E20" s="313"/>
      <c r="F20" s="670" t="s">
        <v>578</v>
      </c>
      <c r="G20" s="671"/>
      <c r="H20" s="671"/>
      <c r="I20" s="671"/>
      <c r="J20" s="671"/>
      <c r="K20" s="671"/>
      <c r="L20" s="672" t="e">
        <f>M30</f>
        <v>#REF!</v>
      </c>
      <c r="M20" s="672"/>
      <c r="N20" s="672"/>
      <c r="O20" s="672"/>
      <c r="P20" s="672"/>
      <c r="Q20" s="672"/>
      <c r="R20" s="672"/>
      <c r="S20" s="672"/>
      <c r="T20" s="672"/>
      <c r="U20" s="672"/>
      <c r="V20" s="672"/>
      <c r="W20" s="672"/>
      <c r="X20" s="672"/>
      <c r="Y20" s="673" t="s">
        <v>579</v>
      </c>
      <c r="Z20" s="673"/>
      <c r="AA20" s="673"/>
      <c r="AB20" s="673"/>
      <c r="AC20" s="673"/>
      <c r="AD20" s="674"/>
      <c r="AE20" s="308"/>
      <c r="AF20" s="308"/>
      <c r="AG20" s="73"/>
      <c r="AH20" s="73"/>
      <c r="AI20" s="309"/>
    </row>
    <row r="21" spans="1:35" ht="21" customHeight="1">
      <c r="A21" s="310"/>
      <c r="B21" s="61"/>
      <c r="C21" s="61"/>
      <c r="D21" s="61"/>
      <c r="E21" s="61"/>
      <c r="F21" s="61"/>
      <c r="G21" s="61"/>
      <c r="H21" s="61"/>
      <c r="I21" s="61"/>
      <c r="J21" s="61"/>
      <c r="K21" s="61"/>
      <c r="L21" s="675" t="s">
        <v>328</v>
      </c>
      <c r="M21" s="675"/>
      <c r="N21" s="675"/>
      <c r="O21" s="675"/>
      <c r="P21" s="675"/>
      <c r="Q21" s="675"/>
      <c r="R21" s="675"/>
      <c r="S21" s="675"/>
      <c r="T21" s="675"/>
      <c r="U21" s="675"/>
      <c r="V21" s="675"/>
      <c r="W21" s="675"/>
      <c r="X21" s="675"/>
      <c r="Y21" s="61"/>
      <c r="Z21" s="61"/>
      <c r="AA21" s="61"/>
      <c r="AB21" s="61"/>
      <c r="AC21" s="61"/>
      <c r="AD21" s="61"/>
      <c r="AE21" s="61"/>
      <c r="AF21" s="61"/>
      <c r="AG21" s="61"/>
      <c r="AH21" s="61"/>
      <c r="AI21" s="311"/>
    </row>
    <row r="22" spans="1:35" ht="24.75" customHeight="1">
      <c r="A22" s="310"/>
      <c r="B22" s="61"/>
      <c r="C22" s="61"/>
      <c r="D22" s="61"/>
      <c r="E22" s="61"/>
      <c r="F22" s="61"/>
      <c r="G22" s="61"/>
      <c r="H22" s="61"/>
      <c r="I22" s="55"/>
      <c r="J22" s="55"/>
      <c r="K22" s="314" t="e">
        <f>#REF!</f>
        <v>#REF!</v>
      </c>
      <c r="L22" s="58"/>
      <c r="M22" s="58"/>
      <c r="N22" s="58"/>
      <c r="O22" s="58"/>
      <c r="P22" s="58"/>
      <c r="Q22" s="58"/>
      <c r="R22" s="58"/>
      <c r="S22" s="58"/>
      <c r="T22" s="58"/>
      <c r="U22" s="58"/>
      <c r="V22" s="58"/>
      <c r="W22" s="58"/>
      <c r="X22" s="58"/>
      <c r="Y22" s="61"/>
      <c r="Z22" s="61"/>
      <c r="AA22" s="61"/>
      <c r="AB22" s="61"/>
      <c r="AC22" s="61"/>
      <c r="AD22" s="61"/>
      <c r="AE22" s="61"/>
      <c r="AF22" s="61"/>
      <c r="AG22" s="61"/>
      <c r="AH22" s="61"/>
      <c r="AI22" s="311"/>
    </row>
    <row r="23" spans="1:35" ht="24.75" customHeight="1">
      <c r="A23" s="310"/>
      <c r="B23" s="429" t="s">
        <v>680</v>
      </c>
      <c r="C23" s="429"/>
      <c r="D23" s="429"/>
      <c r="E23" s="429"/>
      <c r="F23" s="429"/>
      <c r="G23" s="429"/>
      <c r="H23" s="429"/>
      <c r="I23" s="429"/>
      <c r="J23" s="55"/>
      <c r="K23" s="61" t="e">
        <f>#REF!</f>
        <v>#REF!</v>
      </c>
      <c r="L23" s="61"/>
      <c r="M23" s="61"/>
      <c r="N23" s="61"/>
      <c r="O23" s="61"/>
      <c r="P23" s="61"/>
      <c r="Q23" s="61"/>
      <c r="R23" s="61"/>
      <c r="S23" s="61"/>
      <c r="T23" s="61"/>
      <c r="U23" s="61"/>
      <c r="V23" s="61"/>
      <c r="W23" s="61"/>
      <c r="X23" s="61"/>
      <c r="Y23" s="61"/>
      <c r="Z23" s="61"/>
      <c r="AA23" s="61"/>
      <c r="AB23" s="61"/>
      <c r="AC23" s="61"/>
      <c r="AD23" s="61"/>
      <c r="AE23" s="61"/>
      <c r="AF23" s="61"/>
      <c r="AG23" s="61"/>
      <c r="AH23" s="61"/>
      <c r="AI23" s="311"/>
    </row>
    <row r="24" spans="1:35" ht="24.75" customHeight="1">
      <c r="A24" s="310"/>
      <c r="B24" s="429" t="s">
        <v>681</v>
      </c>
      <c r="C24" s="429"/>
      <c r="D24" s="429"/>
      <c r="E24" s="429"/>
      <c r="F24" s="429"/>
      <c r="G24" s="429"/>
      <c r="H24" s="429"/>
      <c r="I24" s="429"/>
      <c r="J24" s="55"/>
      <c r="K24" s="667" t="e">
        <f>#REF!</f>
        <v>#REF!</v>
      </c>
      <c r="L24" s="667"/>
      <c r="M24" s="667"/>
      <c r="N24" s="667"/>
      <c r="O24" s="667"/>
      <c r="P24" s="667"/>
      <c r="Q24" s="667"/>
      <c r="R24" s="667"/>
      <c r="S24" s="667"/>
      <c r="T24" s="667"/>
      <c r="U24" s="61"/>
      <c r="V24" s="55"/>
      <c r="W24" s="55"/>
      <c r="X24" s="55"/>
      <c r="Y24" s="55"/>
      <c r="Z24" s="55"/>
      <c r="AA24" s="55"/>
      <c r="AB24" s="55"/>
      <c r="AC24" s="55"/>
      <c r="AD24" s="55"/>
      <c r="AE24" s="55"/>
      <c r="AF24" s="55"/>
      <c r="AG24" s="55"/>
      <c r="AH24" s="61"/>
      <c r="AI24" s="311"/>
    </row>
    <row r="25" spans="1:35" ht="24.75" customHeight="1">
      <c r="A25" s="310"/>
      <c r="B25" s="656" t="s">
        <v>682</v>
      </c>
      <c r="C25" s="656"/>
      <c r="D25" s="656"/>
      <c r="E25" s="440" t="s">
        <v>683</v>
      </c>
      <c r="F25" s="440"/>
      <c r="G25" s="440"/>
      <c r="H25" s="440"/>
      <c r="I25" s="440"/>
      <c r="J25" s="55"/>
      <c r="K25" s="667" t="e">
        <f>K24</f>
        <v>#REF!</v>
      </c>
      <c r="L25" s="667"/>
      <c r="M25" s="667"/>
      <c r="N25" s="667"/>
      <c r="O25" s="667"/>
      <c r="P25" s="667"/>
      <c r="Q25" s="667"/>
      <c r="R25" s="667"/>
      <c r="S25" s="667"/>
      <c r="T25" s="667"/>
      <c r="U25" s="61"/>
      <c r="V25" s="55"/>
      <c r="W25" s="55"/>
      <c r="X25" s="55"/>
      <c r="Y25" s="55"/>
      <c r="Z25" s="55"/>
      <c r="AA25" s="55"/>
      <c r="AB25" s="55"/>
      <c r="AC25" s="55"/>
      <c r="AD25" s="55"/>
      <c r="AE25" s="55"/>
      <c r="AF25" s="55"/>
      <c r="AG25" s="55"/>
      <c r="AH25" s="61"/>
      <c r="AI25" s="311"/>
    </row>
    <row r="26" spans="1:35" ht="24.75" customHeight="1">
      <c r="A26" s="310"/>
      <c r="B26" s="656"/>
      <c r="C26" s="656"/>
      <c r="D26" s="656"/>
      <c r="E26" s="440" t="s">
        <v>684</v>
      </c>
      <c r="F26" s="440"/>
      <c r="G26" s="440"/>
      <c r="H26" s="440"/>
      <c r="I26" s="440"/>
      <c r="J26" s="55"/>
      <c r="K26" s="667" t="e">
        <f>#REF!</f>
        <v>#REF!</v>
      </c>
      <c r="L26" s="429"/>
      <c r="M26" s="429"/>
      <c r="N26" s="429"/>
      <c r="O26" s="429"/>
      <c r="P26" s="429"/>
      <c r="Q26" s="429"/>
      <c r="R26" s="429"/>
      <c r="S26" s="429"/>
      <c r="T26" s="429"/>
      <c r="U26" s="61"/>
      <c r="V26" s="55"/>
      <c r="W26" s="55"/>
      <c r="X26" s="55"/>
      <c r="Y26" s="55"/>
      <c r="Z26" s="55"/>
      <c r="AA26" s="55"/>
      <c r="AB26" s="55"/>
      <c r="AC26" s="55"/>
      <c r="AD26" s="55"/>
      <c r="AE26" s="55"/>
      <c r="AF26" s="55"/>
      <c r="AG26" s="55"/>
      <c r="AH26" s="61"/>
      <c r="AI26" s="311"/>
    </row>
    <row r="27" spans="1:35" ht="24.75" customHeight="1">
      <c r="A27" s="310"/>
      <c r="B27" s="429" t="s">
        <v>685</v>
      </c>
      <c r="C27" s="429"/>
      <c r="D27" s="429"/>
      <c r="E27" s="429"/>
      <c r="F27" s="429"/>
      <c r="G27" s="429"/>
      <c r="H27" s="429"/>
      <c r="I27" s="429"/>
      <c r="J27" s="58"/>
      <c r="K27" s="315" t="s">
        <v>578</v>
      </c>
      <c r="L27" s="61"/>
      <c r="M27" s="664" t="e">
        <f>#REF!</f>
        <v>#REF!</v>
      </c>
      <c r="N27" s="664"/>
      <c r="O27" s="664"/>
      <c r="P27" s="664"/>
      <c r="Q27" s="664"/>
      <c r="R27" s="664"/>
      <c r="S27" s="664"/>
      <c r="T27" s="316" t="s">
        <v>686</v>
      </c>
      <c r="U27" s="61"/>
      <c r="V27" s="61"/>
      <c r="W27" s="61"/>
      <c r="X27" s="61"/>
      <c r="Y27" s="61"/>
      <c r="Z27" s="61"/>
      <c r="AA27" s="61"/>
      <c r="AB27" s="61"/>
      <c r="AC27" s="61"/>
      <c r="AD27" s="61"/>
      <c r="AE27" s="61"/>
      <c r="AF27" s="61"/>
      <c r="AG27" s="61"/>
      <c r="AH27" s="61"/>
      <c r="AI27" s="311"/>
    </row>
    <row r="28" spans="1:35" ht="24.75" customHeight="1">
      <c r="A28" s="310"/>
      <c r="B28" s="429" t="s">
        <v>687</v>
      </c>
      <c r="C28" s="429"/>
      <c r="D28" s="429"/>
      <c r="E28" s="429"/>
      <c r="F28" s="429"/>
      <c r="G28" s="429"/>
      <c r="H28" s="429"/>
      <c r="I28" s="429"/>
      <c r="J28" s="61"/>
      <c r="K28" s="440" t="e">
        <f>#REF!</f>
        <v>#REF!</v>
      </c>
      <c r="L28" s="440"/>
      <c r="M28" s="61" t="s">
        <v>688</v>
      </c>
      <c r="N28" s="61"/>
      <c r="O28" s="665" t="s">
        <v>699</v>
      </c>
      <c r="P28" s="665"/>
      <c r="Q28" s="665"/>
      <c r="R28" s="665"/>
      <c r="S28" s="665"/>
      <c r="T28" s="665"/>
      <c r="U28" s="665"/>
      <c r="V28" s="665"/>
      <c r="W28" s="665"/>
      <c r="X28" s="665"/>
      <c r="Y28" s="665"/>
      <c r="Z28" s="665"/>
      <c r="AA28" s="665"/>
      <c r="AB28" s="665"/>
      <c r="AC28" s="665"/>
      <c r="AD28" s="665"/>
      <c r="AE28" s="665"/>
      <c r="AF28" s="665"/>
      <c r="AG28" s="665"/>
      <c r="AH28" s="665"/>
      <c r="AI28" s="666"/>
    </row>
    <row r="29" spans="1:35" ht="24.75" customHeight="1">
      <c r="A29" s="310"/>
      <c r="B29" s="429" t="s">
        <v>689</v>
      </c>
      <c r="C29" s="429"/>
      <c r="D29" s="429"/>
      <c r="E29" s="429"/>
      <c r="F29" s="429"/>
      <c r="G29" s="429"/>
      <c r="H29" s="429"/>
      <c r="I29" s="429"/>
      <c r="J29" s="61"/>
      <c r="K29" s="440" t="s">
        <v>578</v>
      </c>
      <c r="L29" s="440"/>
      <c r="M29" s="664" t="e">
        <f>IF(#REF!*#REF!%&gt;30000000,30000000,ROUNDDOWN(M27*#REF!%,-4))</f>
        <v>#REF!</v>
      </c>
      <c r="N29" s="664"/>
      <c r="O29" s="664"/>
      <c r="P29" s="664"/>
      <c r="Q29" s="664"/>
      <c r="R29" s="664"/>
      <c r="S29" s="664"/>
      <c r="T29" s="61" t="s">
        <v>686</v>
      </c>
      <c r="U29" s="55"/>
      <c r="V29" s="61"/>
      <c r="W29" s="61"/>
      <c r="X29" s="61"/>
      <c r="Y29" s="61"/>
      <c r="Z29" s="61"/>
      <c r="AA29" s="61"/>
      <c r="AB29" s="61"/>
      <c r="AC29" s="61"/>
      <c r="AD29" s="61"/>
      <c r="AE29" s="61"/>
      <c r="AF29" s="61"/>
      <c r="AG29" s="61"/>
      <c r="AH29" s="61"/>
      <c r="AI29" s="311"/>
    </row>
    <row r="30" spans="1:35" ht="24.75" customHeight="1">
      <c r="A30" s="310"/>
      <c r="B30" s="429" t="s">
        <v>690</v>
      </c>
      <c r="C30" s="429"/>
      <c r="D30" s="429"/>
      <c r="E30" s="429"/>
      <c r="F30" s="429"/>
      <c r="G30" s="429"/>
      <c r="H30" s="429"/>
      <c r="I30" s="429"/>
      <c r="J30" s="61"/>
      <c r="K30" s="440" t="s">
        <v>578</v>
      </c>
      <c r="L30" s="440"/>
      <c r="M30" s="660" t="e">
        <f>M29</f>
        <v>#REF!</v>
      </c>
      <c r="N30" s="440"/>
      <c r="O30" s="440"/>
      <c r="P30" s="440"/>
      <c r="Q30" s="440"/>
      <c r="R30" s="440"/>
      <c r="S30" s="440"/>
      <c r="T30" s="61" t="s">
        <v>686</v>
      </c>
      <c r="U30" s="55"/>
      <c r="V30" s="61"/>
      <c r="W30" s="61"/>
      <c r="X30" s="61"/>
      <c r="Y30" s="61"/>
      <c r="Z30" s="61"/>
      <c r="AA30" s="61"/>
      <c r="AB30" s="61"/>
      <c r="AC30" s="61"/>
      <c r="AD30" s="61"/>
      <c r="AE30" s="61"/>
      <c r="AF30" s="61"/>
      <c r="AG30" s="61"/>
      <c r="AH30" s="61"/>
      <c r="AI30" s="311"/>
    </row>
    <row r="31" spans="1:35" ht="16.5" thickBot="1">
      <c r="A31" s="317"/>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9"/>
    </row>
    <row r="32" spans="1:35" ht="15.7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row>
    <row r="33" spans="1:35" ht="18.75">
      <c r="A33" s="661" t="s">
        <v>691</v>
      </c>
      <c r="B33" s="661"/>
      <c r="C33" s="661"/>
      <c r="D33" s="661"/>
      <c r="E33" s="661"/>
      <c r="F33" s="661"/>
      <c r="G33" s="661"/>
      <c r="H33" s="661"/>
      <c r="I33" s="661"/>
      <c r="J33" s="661"/>
      <c r="K33" s="661"/>
      <c r="L33" s="55" t="e">
        <f>K22</f>
        <v>#REF!</v>
      </c>
      <c r="M33" s="55"/>
      <c r="N33" s="55"/>
      <c r="O33" s="55"/>
      <c r="P33" s="55"/>
      <c r="Q33" s="55"/>
      <c r="R33" s="55"/>
      <c r="S33" s="55"/>
      <c r="T33" s="55"/>
      <c r="U33" s="55"/>
      <c r="V33" s="55"/>
      <c r="W33" s="55"/>
      <c r="X33" s="55"/>
      <c r="Y33" s="55"/>
      <c r="Z33" s="55"/>
      <c r="AA33" s="55"/>
      <c r="AB33" s="55"/>
      <c r="AC33" s="55"/>
      <c r="AD33" s="55"/>
      <c r="AE33" s="55"/>
      <c r="AF33" s="55"/>
      <c r="AG33" s="55"/>
      <c r="AH33" s="55"/>
      <c r="AI33" s="55"/>
    </row>
    <row r="34" spans="1:35" ht="24.75" customHeight="1">
      <c r="A34" s="55"/>
      <c r="B34" s="55"/>
      <c r="C34" s="55"/>
      <c r="D34" s="55"/>
      <c r="E34" s="55"/>
      <c r="F34" s="55"/>
      <c r="G34" s="55"/>
      <c r="H34" s="55"/>
      <c r="I34" s="55"/>
      <c r="J34" s="55"/>
      <c r="K34" s="55"/>
      <c r="L34" s="130" t="e">
        <f>K23</f>
        <v>#REF!</v>
      </c>
      <c r="M34" s="55"/>
      <c r="N34" s="55"/>
      <c r="O34" s="55"/>
      <c r="P34" s="55"/>
      <c r="Q34" s="55"/>
      <c r="R34" s="55"/>
      <c r="S34" s="55"/>
      <c r="T34" s="55"/>
      <c r="U34" s="55"/>
      <c r="V34" s="55"/>
      <c r="W34" s="55"/>
      <c r="X34" s="55"/>
      <c r="Y34" s="55"/>
      <c r="Z34" s="55"/>
      <c r="AA34" s="55"/>
      <c r="AB34" s="55"/>
      <c r="AC34" s="55"/>
      <c r="AD34" s="55"/>
      <c r="AE34" s="55"/>
      <c r="AF34" s="55"/>
      <c r="AG34" s="55"/>
      <c r="AH34" s="55"/>
      <c r="AI34" s="55"/>
    </row>
    <row r="35" spans="1:35" ht="24.75" customHeight="1">
      <c r="A35" s="55"/>
      <c r="B35" s="55"/>
      <c r="C35" s="55"/>
      <c r="D35" s="75"/>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6"/>
      <c r="AF35" s="55"/>
      <c r="AG35" s="55"/>
      <c r="AH35" s="55"/>
      <c r="AI35" s="55"/>
    </row>
    <row r="36" spans="1:35" ht="24.75" customHeight="1">
      <c r="A36" s="55"/>
      <c r="B36" s="55"/>
      <c r="C36" s="55"/>
      <c r="D36" s="77"/>
      <c r="E36" s="429" t="s">
        <v>692</v>
      </c>
      <c r="F36" s="429"/>
      <c r="G36" s="429"/>
      <c r="H36" s="429"/>
      <c r="I36" s="429"/>
      <c r="J36" s="61"/>
      <c r="K36" s="662" t="s">
        <v>693</v>
      </c>
      <c r="L36" s="662"/>
      <c r="M36" s="662"/>
      <c r="N36" s="663" t="e">
        <f>M27</f>
        <v>#REF!</v>
      </c>
      <c r="O36" s="663"/>
      <c r="P36" s="663"/>
      <c r="Q36" s="663"/>
      <c r="R36" s="663"/>
      <c r="S36" s="663"/>
      <c r="T36" s="663"/>
      <c r="U36" s="656" t="s">
        <v>694</v>
      </c>
      <c r="V36" s="656"/>
      <c r="W36" s="656"/>
      <c r="X36" s="61"/>
      <c r="Y36" s="61"/>
      <c r="Z36" s="61"/>
      <c r="AA36" s="61"/>
      <c r="AB36" s="61"/>
      <c r="AC36" s="61"/>
      <c r="AD36" s="61"/>
      <c r="AE36" s="69"/>
      <c r="AF36" s="55"/>
      <c r="AG36" s="55"/>
      <c r="AH36" s="55"/>
      <c r="AI36" s="55"/>
    </row>
    <row r="37" spans="1:35" ht="24.75" customHeight="1">
      <c r="A37" s="55"/>
      <c r="B37" s="55"/>
      <c r="C37" s="55"/>
      <c r="D37" s="77"/>
      <c r="E37" s="74"/>
      <c r="F37" s="74"/>
      <c r="G37" s="74"/>
      <c r="H37" s="74"/>
      <c r="I37" s="74"/>
      <c r="J37" s="61"/>
      <c r="K37" s="61"/>
      <c r="L37" s="61"/>
      <c r="M37" s="61"/>
      <c r="N37" s="61"/>
      <c r="O37" s="61"/>
      <c r="P37" s="61"/>
      <c r="Q37" s="61"/>
      <c r="R37" s="61"/>
      <c r="S37" s="61"/>
      <c r="T37" s="61"/>
      <c r="U37" s="61"/>
      <c r="V37" s="61"/>
      <c r="W37" s="61"/>
      <c r="X37" s="61"/>
      <c r="Y37" s="61"/>
      <c r="Z37" s="61"/>
      <c r="AA37" s="61"/>
      <c r="AB37" s="61"/>
      <c r="AC37" s="61"/>
      <c r="AD37" s="61"/>
      <c r="AE37" s="69"/>
      <c r="AF37" s="55"/>
      <c r="AG37" s="55"/>
      <c r="AH37" s="55"/>
      <c r="AI37" s="55"/>
    </row>
    <row r="38" spans="1:35" ht="24.75" customHeight="1">
      <c r="A38" s="55"/>
      <c r="B38" s="55"/>
      <c r="C38" s="55"/>
      <c r="D38" s="77"/>
      <c r="E38" s="429" t="s">
        <v>695</v>
      </c>
      <c r="F38" s="429"/>
      <c r="G38" s="429"/>
      <c r="H38" s="429"/>
      <c r="I38" s="429"/>
      <c r="J38" s="61"/>
      <c r="K38" s="61"/>
      <c r="L38" s="440" t="e">
        <f>K28</f>
        <v>#REF!</v>
      </c>
      <c r="M38" s="440"/>
      <c r="N38" s="61" t="s">
        <v>688</v>
      </c>
      <c r="O38" s="61"/>
      <c r="P38" s="61"/>
      <c r="Q38" s="61"/>
      <c r="R38" s="61"/>
      <c r="S38" s="61"/>
      <c r="T38" s="61"/>
      <c r="U38" s="61"/>
      <c r="V38" s="61"/>
      <c r="W38" s="61"/>
      <c r="X38" s="61"/>
      <c r="Y38" s="61"/>
      <c r="Z38" s="61"/>
      <c r="AA38" s="61"/>
      <c r="AB38" s="61"/>
      <c r="AC38" s="61"/>
      <c r="AD38" s="61"/>
      <c r="AE38" s="69"/>
      <c r="AF38" s="55"/>
      <c r="AG38" s="55"/>
      <c r="AH38" s="55"/>
      <c r="AI38" s="55"/>
    </row>
    <row r="39" spans="1:35" ht="24.75" customHeight="1">
      <c r="A39" s="55"/>
      <c r="B39" s="55"/>
      <c r="C39" s="55"/>
      <c r="D39" s="7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71"/>
      <c r="AF39" s="55"/>
      <c r="AG39" s="55"/>
      <c r="AH39" s="55"/>
      <c r="AI39" s="55"/>
    </row>
    <row r="40" spans="1:35" ht="24.75"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row>
    <row r="41" spans="1:35" ht="24.75" customHeight="1">
      <c r="A41" s="55"/>
      <c r="B41" s="55"/>
      <c r="C41" s="55"/>
      <c r="D41" s="55"/>
      <c r="E41" s="55"/>
      <c r="F41" s="302"/>
      <c r="G41" s="657" t="s">
        <v>696</v>
      </c>
      <c r="H41" s="657"/>
      <c r="I41" s="657"/>
      <c r="J41" s="657"/>
      <c r="K41" s="657"/>
      <c r="L41" s="657"/>
      <c r="M41" s="320"/>
      <c r="N41" s="658" t="s">
        <v>578</v>
      </c>
      <c r="O41" s="658"/>
      <c r="P41" s="658"/>
      <c r="Q41" s="659" t="e">
        <f>M29</f>
        <v>#REF!</v>
      </c>
      <c r="R41" s="659"/>
      <c r="S41" s="659"/>
      <c r="T41" s="659"/>
      <c r="U41" s="659"/>
      <c r="V41" s="659"/>
      <c r="W41" s="659"/>
      <c r="X41" s="647" t="s">
        <v>694</v>
      </c>
      <c r="Y41" s="647"/>
      <c r="Z41" s="647"/>
      <c r="AA41" s="321"/>
      <c r="AB41" s="321"/>
      <c r="AC41" s="322"/>
      <c r="AD41" s="55"/>
      <c r="AE41" s="55"/>
      <c r="AF41" s="55"/>
      <c r="AG41" s="55"/>
      <c r="AH41" s="55"/>
      <c r="AI41" s="55"/>
    </row>
    <row r="42" spans="1:35" ht="24.75" customHeight="1">
      <c r="A42" s="55"/>
      <c r="B42" s="55"/>
      <c r="C42" s="55"/>
      <c r="D42" s="55"/>
      <c r="E42" s="55"/>
      <c r="F42" s="323"/>
      <c r="G42" s="648" t="s">
        <v>697</v>
      </c>
      <c r="H42" s="648"/>
      <c r="I42" s="648"/>
      <c r="J42" s="648"/>
      <c r="K42" s="648"/>
      <c r="L42" s="648"/>
      <c r="M42" s="324"/>
      <c r="N42" s="649" t="s">
        <v>578</v>
      </c>
      <c r="O42" s="649"/>
      <c r="P42" s="649"/>
      <c r="Q42" s="650" t="e">
        <f>M30</f>
        <v>#REF!</v>
      </c>
      <c r="R42" s="650"/>
      <c r="S42" s="650"/>
      <c r="T42" s="650"/>
      <c r="U42" s="650"/>
      <c r="V42" s="650"/>
      <c r="W42" s="650"/>
      <c r="X42" s="651" t="s">
        <v>694</v>
      </c>
      <c r="Y42" s="651"/>
      <c r="Z42" s="651"/>
      <c r="AA42" s="325"/>
      <c r="AB42" s="325"/>
      <c r="AC42" s="326"/>
      <c r="AD42" s="55"/>
      <c r="AE42" s="55"/>
      <c r="AF42" s="55"/>
      <c r="AG42" s="55"/>
      <c r="AH42" s="55"/>
      <c r="AI42" s="55"/>
    </row>
    <row r="43" spans="1:35" ht="24.75" customHeight="1">
      <c r="A43" s="55"/>
      <c r="B43" s="55"/>
      <c r="C43" s="55"/>
      <c r="D43" s="55"/>
      <c r="E43" s="55"/>
      <c r="F43" s="13"/>
      <c r="G43" s="652" t="s">
        <v>698</v>
      </c>
      <c r="H43" s="652"/>
      <c r="I43" s="652"/>
      <c r="J43" s="652"/>
      <c r="K43" s="652"/>
      <c r="L43" s="652"/>
      <c r="M43" s="327"/>
      <c r="N43" s="653" t="s">
        <v>578</v>
      </c>
      <c r="O43" s="653"/>
      <c r="P43" s="653"/>
      <c r="Q43" s="654" t="e">
        <f>N36-Q42</f>
        <v>#REF!</v>
      </c>
      <c r="R43" s="654"/>
      <c r="S43" s="654"/>
      <c r="T43" s="654"/>
      <c r="U43" s="654"/>
      <c r="V43" s="654"/>
      <c r="W43" s="654"/>
      <c r="X43" s="655" t="s">
        <v>694</v>
      </c>
      <c r="Y43" s="655"/>
      <c r="Z43" s="655"/>
      <c r="AA43" s="328"/>
      <c r="AB43" s="328"/>
      <c r="AC43" s="329"/>
      <c r="AD43" s="55"/>
      <c r="AE43" s="55"/>
      <c r="AF43" s="55"/>
      <c r="AG43" s="55"/>
      <c r="AH43" s="55"/>
      <c r="AI43" s="55"/>
    </row>
    <row r="44" spans="1:35" ht="24.75"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row>
    <row r="45" spans="1:35" ht="15.7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row>
    <row r="46" spans="1:35" ht="15.7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row>
    <row r="47" spans="1:35" ht="15.7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row>
    <row r="48" spans="1:35" ht="15.7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row>
    <row r="49" spans="1:35" ht="15.7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sheetData>
  <sheetProtection/>
  <mergeCells count="68">
    <mergeCell ref="B1:D1"/>
    <mergeCell ref="F1:P1"/>
    <mergeCell ref="B2:D2"/>
    <mergeCell ref="F2:P2"/>
    <mergeCell ref="A3:D3"/>
    <mergeCell ref="E3:H3"/>
    <mergeCell ref="I3:L3"/>
    <mergeCell ref="M3:P3"/>
    <mergeCell ref="Q3:T3"/>
    <mergeCell ref="U3:X3"/>
    <mergeCell ref="Y3:AB3"/>
    <mergeCell ref="AC3:AI3"/>
    <mergeCell ref="A4:D4"/>
    <mergeCell ref="E4:H4"/>
    <mergeCell ref="I4:L4"/>
    <mergeCell ref="M4:P4"/>
    <mergeCell ref="Q4:T4"/>
    <mergeCell ref="U4:X4"/>
    <mergeCell ref="Y4:AB4"/>
    <mergeCell ref="AC4:AI4"/>
    <mergeCell ref="H5:AB5"/>
    <mergeCell ref="C7:AF7"/>
    <mergeCell ref="L9:X9"/>
    <mergeCell ref="X11:AH11"/>
    <mergeCell ref="B13:I13"/>
    <mergeCell ref="L15:N16"/>
    <mergeCell ref="F20:K20"/>
    <mergeCell ref="L20:X20"/>
    <mergeCell ref="Y20:AD20"/>
    <mergeCell ref="L21:X21"/>
    <mergeCell ref="B23:I23"/>
    <mergeCell ref="B24:I24"/>
    <mergeCell ref="K24:T24"/>
    <mergeCell ref="B25:D26"/>
    <mergeCell ref="E25:I25"/>
    <mergeCell ref="K25:T25"/>
    <mergeCell ref="E26:I26"/>
    <mergeCell ref="K26:T26"/>
    <mergeCell ref="B27:I27"/>
    <mergeCell ref="M27:S27"/>
    <mergeCell ref="B28:I28"/>
    <mergeCell ref="K28:L28"/>
    <mergeCell ref="B29:I29"/>
    <mergeCell ref="K29:L29"/>
    <mergeCell ref="M29:S29"/>
    <mergeCell ref="O28:AI28"/>
    <mergeCell ref="B30:I30"/>
    <mergeCell ref="K30:L30"/>
    <mergeCell ref="M30:S30"/>
    <mergeCell ref="A33:K33"/>
    <mergeCell ref="E36:I36"/>
    <mergeCell ref="K36:M36"/>
    <mergeCell ref="N36:T36"/>
    <mergeCell ref="U36:W36"/>
    <mergeCell ref="E38:I38"/>
    <mergeCell ref="L38:M38"/>
    <mergeCell ref="G41:L41"/>
    <mergeCell ref="N41:P41"/>
    <mergeCell ref="Q41:W41"/>
    <mergeCell ref="X41:Z41"/>
    <mergeCell ref="G42:L42"/>
    <mergeCell ref="N42:P42"/>
    <mergeCell ref="Q42:W42"/>
    <mergeCell ref="X42:Z42"/>
    <mergeCell ref="G43:L43"/>
    <mergeCell ref="N43:P43"/>
    <mergeCell ref="Q43:W43"/>
    <mergeCell ref="X43:Z43"/>
  </mergeCells>
  <printOptions horizontalCentered="1" verticalCentered="1"/>
  <pageMargins left="0.31496062992125984" right="0.31496062992125984" top="0.7480314960629921" bottom="0.7480314960629921" header="0.31496062992125984" footer="0.31496062992125984"/>
  <pageSetup horizontalDpi="600" verticalDpi="600" orientation="portrait" paperSize="9" r:id="rId1"/>
</worksheet>
</file>

<file path=xl/worksheets/sheet21.xml><?xml version="1.0" encoding="utf-8"?>
<worksheet xmlns="http://schemas.openxmlformats.org/spreadsheetml/2006/main" xmlns:r="http://schemas.openxmlformats.org/officeDocument/2006/relationships">
  <dimension ref="A1:AI49"/>
  <sheetViews>
    <sheetView showZeros="0" zoomScale="70" zoomScaleNormal="70" zoomScalePageLayoutView="0" workbookViewId="0" topLeftCell="A1">
      <selection activeCell="O28" sqref="O28:AI28"/>
    </sheetView>
  </sheetViews>
  <sheetFormatPr defaultColWidth="8.796875" defaultRowHeight="14.25"/>
  <cols>
    <col min="1" max="35" width="2.69921875" style="0" customWidth="1"/>
  </cols>
  <sheetData>
    <row r="1" spans="1:35" ht="18.75" customHeight="1">
      <c r="A1" s="303"/>
      <c r="B1" s="684" t="s">
        <v>329</v>
      </c>
      <c r="C1" s="684"/>
      <c r="D1" s="684"/>
      <c r="E1" s="72"/>
      <c r="F1" s="684" t="s">
        <v>670</v>
      </c>
      <c r="G1" s="684"/>
      <c r="H1" s="684"/>
      <c r="I1" s="684"/>
      <c r="J1" s="684"/>
      <c r="K1" s="684"/>
      <c r="L1" s="684"/>
      <c r="M1" s="684"/>
      <c r="N1" s="684"/>
      <c r="O1" s="684"/>
      <c r="P1" s="684"/>
      <c r="Q1" s="72"/>
      <c r="R1" s="72"/>
      <c r="S1" s="72"/>
      <c r="T1" s="72"/>
      <c r="U1" s="72"/>
      <c r="V1" s="72"/>
      <c r="W1" s="72"/>
      <c r="X1" s="72"/>
      <c r="Y1" s="72"/>
      <c r="Z1" s="72"/>
      <c r="AA1" s="72"/>
      <c r="AB1" s="72"/>
      <c r="AC1" s="72"/>
      <c r="AD1" s="72"/>
      <c r="AE1" s="72"/>
      <c r="AF1" s="72"/>
      <c r="AG1" s="72"/>
      <c r="AH1" s="72"/>
      <c r="AI1" s="304"/>
    </row>
    <row r="2" spans="1:35" ht="19.5" customHeight="1">
      <c r="A2" s="305"/>
      <c r="B2" s="685" t="s">
        <v>330</v>
      </c>
      <c r="C2" s="685"/>
      <c r="D2" s="685"/>
      <c r="E2" s="68"/>
      <c r="F2" s="685" t="s">
        <v>670</v>
      </c>
      <c r="G2" s="685"/>
      <c r="H2" s="685"/>
      <c r="I2" s="685"/>
      <c r="J2" s="685"/>
      <c r="K2" s="685"/>
      <c r="L2" s="685"/>
      <c r="M2" s="685"/>
      <c r="N2" s="685"/>
      <c r="O2" s="685"/>
      <c r="P2" s="685"/>
      <c r="Q2" s="68"/>
      <c r="R2" s="68"/>
      <c r="S2" s="68"/>
      <c r="T2" s="68"/>
      <c r="U2" s="68"/>
      <c r="V2" s="68"/>
      <c r="W2" s="68"/>
      <c r="X2" s="68"/>
      <c r="Y2" s="68"/>
      <c r="Z2" s="68"/>
      <c r="AA2" s="68"/>
      <c r="AB2" s="68"/>
      <c r="AC2" s="68"/>
      <c r="AD2" s="68"/>
      <c r="AE2" s="68"/>
      <c r="AF2" s="68"/>
      <c r="AG2" s="68"/>
      <c r="AH2" s="68"/>
      <c r="AI2" s="306"/>
    </row>
    <row r="3" spans="1:35" ht="17.25" customHeight="1">
      <c r="A3" s="686" t="s">
        <v>671</v>
      </c>
      <c r="B3" s="681"/>
      <c r="C3" s="681"/>
      <c r="D3" s="681"/>
      <c r="E3" s="681" t="s">
        <v>672</v>
      </c>
      <c r="F3" s="681"/>
      <c r="G3" s="681"/>
      <c r="H3" s="681"/>
      <c r="I3" s="687" t="s">
        <v>581</v>
      </c>
      <c r="J3" s="688"/>
      <c r="K3" s="688"/>
      <c r="L3" s="689"/>
      <c r="M3" s="681" t="s">
        <v>331</v>
      </c>
      <c r="N3" s="681"/>
      <c r="O3" s="681"/>
      <c r="P3" s="681"/>
      <c r="Q3" s="681" t="s">
        <v>395</v>
      </c>
      <c r="R3" s="681"/>
      <c r="S3" s="681"/>
      <c r="T3" s="681"/>
      <c r="U3" s="681" t="s">
        <v>327</v>
      </c>
      <c r="V3" s="681"/>
      <c r="W3" s="681"/>
      <c r="X3" s="681"/>
      <c r="Y3" s="681" t="s">
        <v>673</v>
      </c>
      <c r="Z3" s="681"/>
      <c r="AA3" s="681"/>
      <c r="AB3" s="681"/>
      <c r="AC3" s="681" t="s">
        <v>333</v>
      </c>
      <c r="AD3" s="681"/>
      <c r="AE3" s="681"/>
      <c r="AF3" s="681"/>
      <c r="AG3" s="681"/>
      <c r="AH3" s="681"/>
      <c r="AI3" s="682"/>
    </row>
    <row r="4" spans="1:35" ht="66" customHeight="1">
      <c r="A4" s="683"/>
      <c r="B4" s="676"/>
      <c r="C4" s="676"/>
      <c r="D4" s="676"/>
      <c r="E4" s="676"/>
      <c r="F4" s="676"/>
      <c r="G4" s="676"/>
      <c r="H4" s="676"/>
      <c r="I4" s="676"/>
      <c r="J4" s="676"/>
      <c r="K4" s="676"/>
      <c r="L4" s="676"/>
      <c r="M4" s="676"/>
      <c r="N4" s="676"/>
      <c r="O4" s="676"/>
      <c r="P4" s="676"/>
      <c r="Q4" s="676"/>
      <c r="R4" s="676"/>
      <c r="S4" s="676"/>
      <c r="T4" s="676"/>
      <c r="U4" s="676"/>
      <c r="V4" s="676"/>
      <c r="W4" s="676"/>
      <c r="X4" s="676"/>
      <c r="Y4" s="676"/>
      <c r="Z4" s="676"/>
      <c r="AA4" s="676"/>
      <c r="AB4" s="676"/>
      <c r="AC4" s="676"/>
      <c r="AD4" s="676"/>
      <c r="AE4" s="676"/>
      <c r="AF4" s="676"/>
      <c r="AG4" s="676"/>
      <c r="AH4" s="676"/>
      <c r="AI4" s="677"/>
    </row>
    <row r="5" spans="1:35" ht="31.5" customHeight="1">
      <c r="A5" s="307"/>
      <c r="B5" s="73"/>
      <c r="C5" s="73"/>
      <c r="D5" s="73"/>
      <c r="E5" s="308"/>
      <c r="F5" s="308"/>
      <c r="G5" s="308"/>
      <c r="H5" s="678" t="s">
        <v>674</v>
      </c>
      <c r="I5" s="678"/>
      <c r="J5" s="678"/>
      <c r="K5" s="678"/>
      <c r="L5" s="678"/>
      <c r="M5" s="678"/>
      <c r="N5" s="678"/>
      <c r="O5" s="678"/>
      <c r="P5" s="678"/>
      <c r="Q5" s="678"/>
      <c r="R5" s="678"/>
      <c r="S5" s="678"/>
      <c r="T5" s="678"/>
      <c r="U5" s="678"/>
      <c r="V5" s="678"/>
      <c r="W5" s="678"/>
      <c r="X5" s="678"/>
      <c r="Y5" s="678"/>
      <c r="Z5" s="678"/>
      <c r="AA5" s="678"/>
      <c r="AB5" s="678"/>
      <c r="AC5" s="308"/>
      <c r="AD5" s="308"/>
      <c r="AE5" s="308"/>
      <c r="AF5" s="73"/>
      <c r="AG5" s="73"/>
      <c r="AH5" s="73"/>
      <c r="AI5" s="309"/>
    </row>
    <row r="6" spans="1:35" ht="15.75">
      <c r="A6" s="310"/>
      <c r="B6" s="61"/>
      <c r="C6" s="61"/>
      <c r="D6" s="61"/>
      <c r="E6" s="61"/>
      <c r="F6" s="61"/>
      <c r="G6" s="61"/>
      <c r="H6" s="61"/>
      <c r="I6" s="61"/>
      <c r="J6" s="61"/>
      <c r="K6" s="61"/>
      <c r="L6" s="61"/>
      <c r="M6" s="61"/>
      <c r="N6" s="61"/>
      <c r="O6" s="61"/>
      <c r="P6" s="61"/>
      <c r="Q6" s="61"/>
      <c r="R6" s="61"/>
      <c r="S6" s="61"/>
      <c r="T6" s="61"/>
      <c r="U6" s="61"/>
      <c r="V6" s="61"/>
      <c r="W6" s="61"/>
      <c r="X6" s="61"/>
      <c r="Y6" s="61"/>
      <c r="Z6" s="61"/>
      <c r="AA6" s="61"/>
      <c r="AB6" s="61"/>
      <c r="AC6" s="61"/>
      <c r="AD6" s="61"/>
      <c r="AE6" s="61"/>
      <c r="AF6" s="61"/>
      <c r="AG6" s="61"/>
      <c r="AH6" s="61"/>
      <c r="AI6" s="311"/>
    </row>
    <row r="7" spans="1:35" ht="67.5" customHeight="1">
      <c r="A7" s="310"/>
      <c r="B7" s="55"/>
      <c r="C7" s="679" t="s">
        <v>675</v>
      </c>
      <c r="D7" s="679"/>
      <c r="E7" s="679"/>
      <c r="F7" s="679"/>
      <c r="G7" s="679"/>
      <c r="H7" s="679"/>
      <c r="I7" s="679"/>
      <c r="J7" s="679"/>
      <c r="K7" s="679"/>
      <c r="L7" s="679"/>
      <c r="M7" s="679"/>
      <c r="N7" s="679"/>
      <c r="O7" s="679"/>
      <c r="P7" s="679"/>
      <c r="Q7" s="679"/>
      <c r="R7" s="679"/>
      <c r="S7" s="679"/>
      <c r="T7" s="679"/>
      <c r="U7" s="679"/>
      <c r="V7" s="679"/>
      <c r="W7" s="679"/>
      <c r="X7" s="679"/>
      <c r="Y7" s="679"/>
      <c r="Z7" s="679"/>
      <c r="AA7" s="679"/>
      <c r="AB7" s="679"/>
      <c r="AC7" s="679"/>
      <c r="AD7" s="679"/>
      <c r="AE7" s="679"/>
      <c r="AF7" s="679"/>
      <c r="AG7" s="312"/>
      <c r="AH7" s="57"/>
      <c r="AI7" s="311"/>
    </row>
    <row r="8" spans="1:35" ht="15.75">
      <c r="A8" s="305"/>
      <c r="B8" s="68"/>
      <c r="C8" s="68"/>
      <c r="D8" s="68"/>
      <c r="E8" s="68"/>
      <c r="F8" s="68"/>
      <c r="G8" s="68"/>
      <c r="H8" s="68"/>
      <c r="I8" s="68"/>
      <c r="J8" s="68"/>
      <c r="K8" s="68"/>
      <c r="L8" s="68"/>
      <c r="M8" s="68"/>
      <c r="N8" s="68"/>
      <c r="O8" s="68"/>
      <c r="P8" s="68"/>
      <c r="Q8" s="68"/>
      <c r="R8" s="68"/>
      <c r="S8" s="68"/>
      <c r="T8" s="68"/>
      <c r="U8" s="68"/>
      <c r="V8" s="68"/>
      <c r="W8" s="68"/>
      <c r="X8" s="68"/>
      <c r="Y8" s="68"/>
      <c r="Z8" s="68"/>
      <c r="AA8" s="68"/>
      <c r="AB8" s="68"/>
      <c r="AC8" s="68"/>
      <c r="AD8" s="68"/>
      <c r="AE8" s="68"/>
      <c r="AF8" s="68"/>
      <c r="AG8" s="68"/>
      <c r="AH8" s="68"/>
      <c r="AI8" s="306"/>
    </row>
    <row r="9" spans="1:35" ht="33" customHeight="1">
      <c r="A9" s="307"/>
      <c r="B9" s="73"/>
      <c r="C9" s="73"/>
      <c r="D9" s="73"/>
      <c r="E9" s="73"/>
      <c r="F9" s="73"/>
      <c r="G9" s="73"/>
      <c r="H9" s="73"/>
      <c r="I9" s="73"/>
      <c r="J9" s="73"/>
      <c r="K9" s="73"/>
      <c r="L9" s="678" t="s">
        <v>676</v>
      </c>
      <c r="M9" s="678"/>
      <c r="N9" s="678"/>
      <c r="O9" s="678"/>
      <c r="P9" s="678"/>
      <c r="Q9" s="678"/>
      <c r="R9" s="678"/>
      <c r="S9" s="678"/>
      <c r="T9" s="678"/>
      <c r="U9" s="678"/>
      <c r="V9" s="678"/>
      <c r="W9" s="678"/>
      <c r="X9" s="678"/>
      <c r="Y9" s="73"/>
      <c r="Z9" s="73"/>
      <c r="AA9" s="73"/>
      <c r="AB9" s="73"/>
      <c r="AC9" s="73"/>
      <c r="AD9" s="73"/>
      <c r="AE9" s="73"/>
      <c r="AF9" s="73"/>
      <c r="AG9" s="73"/>
      <c r="AH9" s="73"/>
      <c r="AI9" s="309"/>
    </row>
    <row r="10" spans="1:35" ht="15.75">
      <c r="A10" s="310"/>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311"/>
    </row>
    <row r="11" spans="1:35" ht="21" customHeight="1">
      <c r="A11" s="310"/>
      <c r="B11" s="61"/>
      <c r="C11" s="61"/>
      <c r="D11" s="61"/>
      <c r="E11" s="61"/>
      <c r="F11" s="61"/>
      <c r="G11" s="61"/>
      <c r="H11" s="61"/>
      <c r="I11" s="61"/>
      <c r="J11" s="61"/>
      <c r="K11" s="61"/>
      <c r="L11" s="61"/>
      <c r="M11" s="61"/>
      <c r="N11" s="61"/>
      <c r="O11" s="61"/>
      <c r="P11" s="61"/>
      <c r="Q11" s="61"/>
      <c r="R11" s="61"/>
      <c r="S11" s="61"/>
      <c r="T11" s="61"/>
      <c r="U11" s="61"/>
      <c r="V11" s="61"/>
      <c r="W11" s="61"/>
      <c r="X11" s="680" t="s">
        <v>677</v>
      </c>
      <c r="Y11" s="680"/>
      <c r="Z11" s="680"/>
      <c r="AA11" s="680"/>
      <c r="AB11" s="680"/>
      <c r="AC11" s="680"/>
      <c r="AD11" s="680"/>
      <c r="AE11" s="680"/>
      <c r="AF11" s="680"/>
      <c r="AG11" s="680"/>
      <c r="AH11" s="680"/>
      <c r="AI11" s="311"/>
    </row>
    <row r="12" spans="1:35" ht="15.75">
      <c r="A12" s="310"/>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311"/>
    </row>
    <row r="13" spans="1:35" ht="24" customHeight="1">
      <c r="A13" s="310"/>
      <c r="B13" s="668" t="s">
        <v>736</v>
      </c>
      <c r="C13" s="668"/>
      <c r="D13" s="668"/>
      <c r="E13" s="668"/>
      <c r="F13" s="668"/>
      <c r="G13" s="668"/>
      <c r="H13" s="668"/>
      <c r="I13" s="668"/>
      <c r="J13" s="301"/>
      <c r="K13" s="301"/>
      <c r="L13" s="61"/>
      <c r="M13" s="61"/>
      <c r="N13" s="61"/>
      <c r="O13" s="61"/>
      <c r="P13" s="61"/>
      <c r="Q13" s="61"/>
      <c r="R13" s="61"/>
      <c r="S13" s="61"/>
      <c r="T13" s="61"/>
      <c r="U13" s="61"/>
      <c r="V13" s="61"/>
      <c r="W13" s="61"/>
      <c r="X13" s="61"/>
      <c r="Y13" s="61"/>
      <c r="Z13" s="61"/>
      <c r="AA13" s="61"/>
      <c r="AB13" s="61"/>
      <c r="AC13" s="61"/>
      <c r="AD13" s="61"/>
      <c r="AE13" s="61"/>
      <c r="AF13" s="61"/>
      <c r="AG13" s="61"/>
      <c r="AH13" s="61"/>
      <c r="AI13" s="311"/>
    </row>
    <row r="14" spans="1:35" ht="15.75">
      <c r="A14" s="310"/>
      <c r="B14" s="61"/>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311"/>
    </row>
    <row r="15" spans="1:35" ht="30" customHeight="1">
      <c r="A15" s="310"/>
      <c r="B15" s="61"/>
      <c r="C15" s="61"/>
      <c r="D15" s="61"/>
      <c r="E15" s="61"/>
      <c r="F15" s="61"/>
      <c r="G15" s="61"/>
      <c r="H15" s="61"/>
      <c r="I15" s="61"/>
      <c r="J15" s="61"/>
      <c r="K15" s="61"/>
      <c r="L15" s="669" t="s">
        <v>678</v>
      </c>
      <c r="M15" s="669"/>
      <c r="N15" s="669"/>
      <c r="O15" s="61" t="s">
        <v>397</v>
      </c>
      <c r="P15" s="61"/>
      <c r="Q15" s="61"/>
      <c r="R15" s="61"/>
      <c r="S15" s="61"/>
      <c r="T15" s="61"/>
      <c r="U15" s="61"/>
      <c r="W15" s="61"/>
      <c r="X15" s="61"/>
      <c r="Y15" s="61"/>
      <c r="Z15" s="61"/>
      <c r="AA15" s="61"/>
      <c r="AB15" s="61"/>
      <c r="AC15" s="61"/>
      <c r="AD15" s="61"/>
      <c r="AE15" s="61"/>
      <c r="AF15" s="61"/>
      <c r="AG15" s="61"/>
      <c r="AH15" s="61"/>
      <c r="AI15" s="311"/>
    </row>
    <row r="16" spans="1:35" ht="30" customHeight="1">
      <c r="A16" s="310"/>
      <c r="B16" s="61"/>
      <c r="C16" s="61"/>
      <c r="D16" s="61"/>
      <c r="E16" s="61"/>
      <c r="F16" s="61"/>
      <c r="G16" s="61"/>
      <c r="H16" s="61"/>
      <c r="I16" s="61"/>
      <c r="J16" s="61"/>
      <c r="K16" s="61"/>
      <c r="L16" s="669"/>
      <c r="M16" s="669"/>
      <c r="N16" s="669"/>
      <c r="O16" s="61" t="s">
        <v>400</v>
      </c>
      <c r="P16" s="61"/>
      <c r="Q16" s="61"/>
      <c r="R16" s="61"/>
      <c r="S16" s="61"/>
      <c r="T16" s="61"/>
      <c r="U16" s="61"/>
      <c r="V16" s="61"/>
      <c r="W16" s="61"/>
      <c r="X16" s="61"/>
      <c r="Y16" s="61"/>
      <c r="Z16" s="61"/>
      <c r="AA16" s="61"/>
      <c r="AB16" s="61"/>
      <c r="AC16" s="61"/>
      <c r="AD16" s="61"/>
      <c r="AE16" s="61"/>
      <c r="AF16" s="61"/>
      <c r="AG16" s="61" t="s">
        <v>44</v>
      </c>
      <c r="AH16" s="61"/>
      <c r="AI16" s="311"/>
    </row>
    <row r="17" spans="1:35" ht="15.75">
      <c r="A17" s="310"/>
      <c r="B17" s="61"/>
      <c r="C17" s="61"/>
      <c r="D17" s="61"/>
      <c r="E17" s="61"/>
      <c r="F17" s="61"/>
      <c r="G17" s="61"/>
      <c r="H17" s="61"/>
      <c r="I17" s="61"/>
      <c r="J17" s="61"/>
      <c r="K17" s="61"/>
      <c r="L17" s="61"/>
      <c r="M17" s="61"/>
      <c r="N17" s="61"/>
      <c r="O17" s="61"/>
      <c r="P17" s="61"/>
      <c r="Q17" s="61"/>
      <c r="R17" s="61"/>
      <c r="S17" s="61"/>
      <c r="T17" s="61"/>
      <c r="U17" s="61"/>
      <c r="V17" s="61"/>
      <c r="W17" s="61"/>
      <c r="X17" s="61"/>
      <c r="Y17" s="61"/>
      <c r="Z17" s="61"/>
      <c r="AA17" s="61"/>
      <c r="AB17" s="61"/>
      <c r="AC17" s="61"/>
      <c r="AD17" s="61"/>
      <c r="AE17" s="61"/>
      <c r="AF17" s="61"/>
      <c r="AG17" s="61"/>
      <c r="AH17" s="61"/>
      <c r="AI17" s="311"/>
    </row>
    <row r="18" spans="1:35" ht="19.5" customHeight="1">
      <c r="A18" s="310"/>
      <c r="B18" s="61" t="s">
        <v>679</v>
      </c>
      <c r="C18" s="61"/>
      <c r="D18" s="61"/>
      <c r="E18" s="61"/>
      <c r="F18" s="61"/>
      <c r="G18" s="61"/>
      <c r="H18" s="61"/>
      <c r="I18" s="61"/>
      <c r="J18" s="61"/>
      <c r="K18" s="61"/>
      <c r="L18" s="61"/>
      <c r="M18" s="61"/>
      <c r="N18" s="61"/>
      <c r="O18" s="61"/>
      <c r="P18" s="61"/>
      <c r="Q18" s="61"/>
      <c r="R18" s="61"/>
      <c r="S18" s="61"/>
      <c r="T18" s="61"/>
      <c r="U18" s="61"/>
      <c r="V18" s="61"/>
      <c r="W18" s="61"/>
      <c r="X18" s="61"/>
      <c r="Y18" s="61"/>
      <c r="Z18" s="61"/>
      <c r="AA18" s="61"/>
      <c r="AB18" s="61"/>
      <c r="AC18" s="61"/>
      <c r="AD18" s="61"/>
      <c r="AE18" s="61"/>
      <c r="AF18" s="61"/>
      <c r="AG18" s="61"/>
      <c r="AH18" s="61"/>
      <c r="AI18" s="311"/>
    </row>
    <row r="19" spans="1:35" ht="15.75">
      <c r="A19" s="305"/>
      <c r="B19" s="68"/>
      <c r="C19" s="68"/>
      <c r="D19" s="68"/>
      <c r="E19" s="68"/>
      <c r="F19" s="68"/>
      <c r="G19" s="68"/>
      <c r="H19" s="68"/>
      <c r="I19" s="68"/>
      <c r="J19" s="68"/>
      <c r="K19" s="68"/>
      <c r="L19" s="68"/>
      <c r="M19" s="68"/>
      <c r="N19" s="68"/>
      <c r="O19" s="68"/>
      <c r="P19" s="68"/>
      <c r="Q19" s="68"/>
      <c r="R19" s="68"/>
      <c r="S19" s="68"/>
      <c r="T19" s="68"/>
      <c r="U19" s="68"/>
      <c r="V19" s="68"/>
      <c r="W19" s="68"/>
      <c r="X19" s="68"/>
      <c r="Y19" s="68"/>
      <c r="Z19" s="68"/>
      <c r="AA19" s="68"/>
      <c r="AB19" s="68"/>
      <c r="AC19" s="68"/>
      <c r="AD19" s="68"/>
      <c r="AE19" s="68"/>
      <c r="AF19" s="68"/>
      <c r="AG19" s="68"/>
      <c r="AH19" s="68"/>
      <c r="AI19" s="306"/>
    </row>
    <row r="20" spans="1:35" ht="33.75" customHeight="1">
      <c r="A20" s="307"/>
      <c r="B20" s="73"/>
      <c r="C20" s="73"/>
      <c r="D20" s="313"/>
      <c r="E20" s="313"/>
      <c r="F20" s="670" t="s">
        <v>578</v>
      </c>
      <c r="G20" s="671"/>
      <c r="H20" s="671"/>
      <c r="I20" s="671"/>
      <c r="J20" s="671"/>
      <c r="K20" s="671"/>
      <c r="L20" s="672" t="e">
        <f>M30</f>
        <v>#REF!</v>
      </c>
      <c r="M20" s="672"/>
      <c r="N20" s="672"/>
      <c r="O20" s="672"/>
      <c r="P20" s="672"/>
      <c r="Q20" s="672"/>
      <c r="R20" s="672"/>
      <c r="S20" s="672"/>
      <c r="T20" s="672"/>
      <c r="U20" s="672"/>
      <c r="V20" s="672"/>
      <c r="W20" s="672"/>
      <c r="X20" s="672"/>
      <c r="Y20" s="673" t="s">
        <v>579</v>
      </c>
      <c r="Z20" s="673"/>
      <c r="AA20" s="673"/>
      <c r="AB20" s="673"/>
      <c r="AC20" s="673"/>
      <c r="AD20" s="674"/>
      <c r="AE20" s="308"/>
      <c r="AF20" s="308"/>
      <c r="AG20" s="73"/>
      <c r="AH20" s="73"/>
      <c r="AI20" s="309"/>
    </row>
    <row r="21" spans="1:35" ht="21" customHeight="1">
      <c r="A21" s="310"/>
      <c r="B21" s="61"/>
      <c r="C21" s="61"/>
      <c r="D21" s="61"/>
      <c r="E21" s="61"/>
      <c r="F21" s="61"/>
      <c r="G21" s="61"/>
      <c r="H21" s="61"/>
      <c r="I21" s="61"/>
      <c r="J21" s="61"/>
      <c r="K21" s="61"/>
      <c r="L21" s="675" t="s">
        <v>328</v>
      </c>
      <c r="M21" s="675"/>
      <c r="N21" s="675"/>
      <c r="O21" s="675"/>
      <c r="P21" s="675"/>
      <c r="Q21" s="675"/>
      <c r="R21" s="675"/>
      <c r="S21" s="675"/>
      <c r="T21" s="675"/>
      <c r="U21" s="675"/>
      <c r="V21" s="675"/>
      <c r="W21" s="675"/>
      <c r="X21" s="675"/>
      <c r="Y21" s="61"/>
      <c r="Z21" s="61"/>
      <c r="AA21" s="61"/>
      <c r="AB21" s="61"/>
      <c r="AC21" s="61"/>
      <c r="AD21" s="61"/>
      <c r="AE21" s="61"/>
      <c r="AF21" s="61"/>
      <c r="AG21" s="61"/>
      <c r="AH21" s="61"/>
      <c r="AI21" s="311"/>
    </row>
    <row r="22" spans="1:35" ht="24.75" customHeight="1">
      <c r="A22" s="310"/>
      <c r="B22" s="61"/>
      <c r="C22" s="61"/>
      <c r="D22" s="61"/>
      <c r="E22" s="61"/>
      <c r="F22" s="61"/>
      <c r="G22" s="61"/>
      <c r="H22" s="61"/>
      <c r="I22" s="55"/>
      <c r="J22" s="55"/>
      <c r="K22" s="314" t="e">
        <f>#REF!</f>
        <v>#REF!</v>
      </c>
      <c r="L22" s="58"/>
      <c r="M22" s="58"/>
      <c r="N22" s="58"/>
      <c r="O22" s="58"/>
      <c r="P22" s="58"/>
      <c r="Q22" s="58"/>
      <c r="R22" s="58"/>
      <c r="S22" s="58"/>
      <c r="T22" s="58"/>
      <c r="U22" s="58"/>
      <c r="V22" s="58"/>
      <c r="W22" s="58"/>
      <c r="X22" s="58"/>
      <c r="Y22" s="61"/>
      <c r="Z22" s="61"/>
      <c r="AA22" s="61"/>
      <c r="AB22" s="61"/>
      <c r="AC22" s="61"/>
      <c r="AD22" s="61"/>
      <c r="AE22" s="61"/>
      <c r="AF22" s="61"/>
      <c r="AG22" s="61"/>
      <c r="AH22" s="61"/>
      <c r="AI22" s="311"/>
    </row>
    <row r="23" spans="1:35" ht="24.75" customHeight="1">
      <c r="A23" s="310"/>
      <c r="B23" s="429" t="s">
        <v>680</v>
      </c>
      <c r="C23" s="429"/>
      <c r="D23" s="429"/>
      <c r="E23" s="429"/>
      <c r="F23" s="429"/>
      <c r="G23" s="429"/>
      <c r="H23" s="429"/>
      <c r="I23" s="429"/>
      <c r="J23" s="55"/>
      <c r="K23" s="61" t="e">
        <f>#REF!</f>
        <v>#REF!</v>
      </c>
      <c r="L23" s="61"/>
      <c r="M23" s="61"/>
      <c r="N23" s="61"/>
      <c r="O23" s="61"/>
      <c r="P23" s="61"/>
      <c r="Q23" s="61"/>
      <c r="R23" s="61"/>
      <c r="S23" s="61"/>
      <c r="T23" s="61"/>
      <c r="U23" s="61"/>
      <c r="V23" s="61"/>
      <c r="W23" s="61"/>
      <c r="X23" s="61"/>
      <c r="Y23" s="61"/>
      <c r="Z23" s="61"/>
      <c r="AA23" s="61"/>
      <c r="AB23" s="61"/>
      <c r="AC23" s="61"/>
      <c r="AD23" s="61"/>
      <c r="AE23" s="61"/>
      <c r="AF23" s="61"/>
      <c r="AG23" s="61"/>
      <c r="AH23" s="61"/>
      <c r="AI23" s="311"/>
    </row>
    <row r="24" spans="1:35" ht="24.75" customHeight="1">
      <c r="A24" s="310"/>
      <c r="B24" s="429" t="s">
        <v>681</v>
      </c>
      <c r="C24" s="429"/>
      <c r="D24" s="429"/>
      <c r="E24" s="429"/>
      <c r="F24" s="429"/>
      <c r="G24" s="429"/>
      <c r="H24" s="429"/>
      <c r="I24" s="429"/>
      <c r="J24" s="55"/>
      <c r="K24" s="667" t="e">
        <f>#REF!</f>
        <v>#REF!</v>
      </c>
      <c r="L24" s="667"/>
      <c r="M24" s="667"/>
      <c r="N24" s="667"/>
      <c r="O24" s="667"/>
      <c r="P24" s="667"/>
      <c r="Q24" s="667"/>
      <c r="R24" s="667"/>
      <c r="S24" s="667"/>
      <c r="T24" s="667"/>
      <c r="U24" s="61"/>
      <c r="V24" s="55"/>
      <c r="W24" s="55"/>
      <c r="X24" s="55"/>
      <c r="Y24" s="55"/>
      <c r="Z24" s="55"/>
      <c r="AA24" s="55"/>
      <c r="AB24" s="55"/>
      <c r="AC24" s="55"/>
      <c r="AD24" s="55"/>
      <c r="AE24" s="55"/>
      <c r="AF24" s="55"/>
      <c r="AG24" s="55"/>
      <c r="AH24" s="61"/>
      <c r="AI24" s="311"/>
    </row>
    <row r="25" spans="1:35" ht="24.75" customHeight="1">
      <c r="A25" s="310"/>
      <c r="B25" s="656" t="s">
        <v>682</v>
      </c>
      <c r="C25" s="656"/>
      <c r="D25" s="656"/>
      <c r="E25" s="440" t="s">
        <v>683</v>
      </c>
      <c r="F25" s="440"/>
      <c r="G25" s="440"/>
      <c r="H25" s="440"/>
      <c r="I25" s="440"/>
      <c r="J25" s="55"/>
      <c r="K25" s="667" t="e">
        <f>K24</f>
        <v>#REF!</v>
      </c>
      <c r="L25" s="667"/>
      <c r="M25" s="667"/>
      <c r="N25" s="667"/>
      <c r="O25" s="667"/>
      <c r="P25" s="667"/>
      <c r="Q25" s="667"/>
      <c r="R25" s="667"/>
      <c r="S25" s="667"/>
      <c r="T25" s="667"/>
      <c r="U25" s="61"/>
      <c r="V25" s="55"/>
      <c r="W25" s="55"/>
      <c r="X25" s="55"/>
      <c r="Y25" s="55"/>
      <c r="Z25" s="55"/>
      <c r="AA25" s="55"/>
      <c r="AB25" s="55"/>
      <c r="AC25" s="55"/>
      <c r="AD25" s="55"/>
      <c r="AE25" s="55"/>
      <c r="AF25" s="55"/>
      <c r="AG25" s="55"/>
      <c r="AH25" s="61"/>
      <c r="AI25" s="311"/>
    </row>
    <row r="26" spans="1:35" ht="24.75" customHeight="1">
      <c r="A26" s="310"/>
      <c r="B26" s="656"/>
      <c r="C26" s="656"/>
      <c r="D26" s="656"/>
      <c r="E26" s="440" t="s">
        <v>684</v>
      </c>
      <c r="F26" s="440"/>
      <c r="G26" s="440"/>
      <c r="H26" s="440"/>
      <c r="I26" s="440"/>
      <c r="J26" s="55"/>
      <c r="K26" s="667" t="e">
        <f>#REF!</f>
        <v>#REF!</v>
      </c>
      <c r="L26" s="429"/>
      <c r="M26" s="429"/>
      <c r="N26" s="429"/>
      <c r="O26" s="429"/>
      <c r="P26" s="429"/>
      <c r="Q26" s="429"/>
      <c r="R26" s="429"/>
      <c r="S26" s="429"/>
      <c r="T26" s="429"/>
      <c r="U26" s="61"/>
      <c r="V26" s="55"/>
      <c r="W26" s="55"/>
      <c r="X26" s="55"/>
      <c r="Y26" s="55"/>
      <c r="Z26" s="55"/>
      <c r="AA26" s="55"/>
      <c r="AB26" s="55"/>
      <c r="AC26" s="55"/>
      <c r="AD26" s="55"/>
      <c r="AE26" s="55"/>
      <c r="AF26" s="55"/>
      <c r="AG26" s="55"/>
      <c r="AH26" s="61"/>
      <c r="AI26" s="311"/>
    </row>
    <row r="27" spans="1:35" ht="24.75" customHeight="1">
      <c r="A27" s="310"/>
      <c r="B27" s="429" t="s">
        <v>685</v>
      </c>
      <c r="C27" s="429"/>
      <c r="D27" s="429"/>
      <c r="E27" s="429"/>
      <c r="F27" s="429"/>
      <c r="G27" s="429"/>
      <c r="H27" s="429"/>
      <c r="I27" s="429"/>
      <c r="J27" s="58"/>
      <c r="K27" s="315" t="s">
        <v>578</v>
      </c>
      <c r="L27" s="61"/>
      <c r="M27" s="664" t="e">
        <f>#REF!</f>
        <v>#REF!</v>
      </c>
      <c r="N27" s="664"/>
      <c r="O27" s="664"/>
      <c r="P27" s="664"/>
      <c r="Q27" s="664"/>
      <c r="R27" s="664"/>
      <c r="S27" s="664"/>
      <c r="T27" s="316" t="s">
        <v>686</v>
      </c>
      <c r="U27" s="61"/>
      <c r="V27" s="61"/>
      <c r="W27" s="61"/>
      <c r="X27" s="61"/>
      <c r="Y27" s="61"/>
      <c r="Z27" s="61"/>
      <c r="AA27" s="61"/>
      <c r="AB27" s="61"/>
      <c r="AC27" s="61"/>
      <c r="AD27" s="61"/>
      <c r="AE27" s="61"/>
      <c r="AF27" s="61"/>
      <c r="AG27" s="61"/>
      <c r="AH27" s="61"/>
      <c r="AI27" s="311"/>
    </row>
    <row r="28" spans="1:35" ht="24.75" customHeight="1">
      <c r="A28" s="310"/>
      <c r="B28" s="429" t="s">
        <v>687</v>
      </c>
      <c r="C28" s="429"/>
      <c r="D28" s="429"/>
      <c r="E28" s="429"/>
      <c r="F28" s="429"/>
      <c r="G28" s="429"/>
      <c r="H28" s="429"/>
      <c r="I28" s="429"/>
      <c r="J28" s="61"/>
      <c r="K28" s="440" t="e">
        <f>#REF!</f>
        <v>#REF!</v>
      </c>
      <c r="L28" s="440"/>
      <c r="M28" s="61" t="s">
        <v>152</v>
      </c>
      <c r="N28" s="61"/>
      <c r="O28" s="665"/>
      <c r="P28" s="665"/>
      <c r="Q28" s="665"/>
      <c r="R28" s="665"/>
      <c r="S28" s="665"/>
      <c r="T28" s="665"/>
      <c r="U28" s="665"/>
      <c r="V28" s="665"/>
      <c r="W28" s="665"/>
      <c r="X28" s="665"/>
      <c r="Y28" s="665"/>
      <c r="Z28" s="665"/>
      <c r="AA28" s="665"/>
      <c r="AB28" s="665"/>
      <c r="AC28" s="665"/>
      <c r="AD28" s="665"/>
      <c r="AE28" s="665"/>
      <c r="AF28" s="665"/>
      <c r="AG28" s="665"/>
      <c r="AH28" s="665"/>
      <c r="AI28" s="666"/>
    </row>
    <row r="29" spans="1:35" ht="24.75" customHeight="1">
      <c r="A29" s="310"/>
      <c r="B29" s="429" t="s">
        <v>689</v>
      </c>
      <c r="C29" s="429"/>
      <c r="D29" s="429"/>
      <c r="E29" s="429"/>
      <c r="F29" s="429"/>
      <c r="G29" s="429"/>
      <c r="H29" s="429"/>
      <c r="I29" s="429"/>
      <c r="J29" s="61"/>
      <c r="K29" s="440" t="s">
        <v>578</v>
      </c>
      <c r="L29" s="440"/>
      <c r="M29" s="664" t="e">
        <f>M27*K28%</f>
        <v>#REF!</v>
      </c>
      <c r="N29" s="664"/>
      <c r="O29" s="664"/>
      <c r="P29" s="664"/>
      <c r="Q29" s="664"/>
      <c r="R29" s="664"/>
      <c r="S29" s="664"/>
      <c r="T29" s="61" t="s">
        <v>686</v>
      </c>
      <c r="U29" s="55"/>
      <c r="V29" s="61"/>
      <c r="W29" s="61"/>
      <c r="X29" s="61"/>
      <c r="Y29" s="61"/>
      <c r="Z29" s="61"/>
      <c r="AA29" s="61"/>
      <c r="AB29" s="61"/>
      <c r="AC29" s="61"/>
      <c r="AD29" s="61"/>
      <c r="AE29" s="61"/>
      <c r="AF29" s="61"/>
      <c r="AG29" s="61"/>
      <c r="AH29" s="61"/>
      <c r="AI29" s="311"/>
    </row>
    <row r="30" spans="1:35" ht="24.75" customHeight="1">
      <c r="A30" s="310"/>
      <c r="B30" s="429" t="s">
        <v>690</v>
      </c>
      <c r="C30" s="429"/>
      <c r="D30" s="429"/>
      <c r="E30" s="429"/>
      <c r="F30" s="429"/>
      <c r="G30" s="429"/>
      <c r="H30" s="429"/>
      <c r="I30" s="429"/>
      <c r="J30" s="61"/>
      <c r="K30" s="440" t="s">
        <v>578</v>
      </c>
      <c r="L30" s="440"/>
      <c r="M30" s="660" t="e">
        <f>ROUNDDOWN(M29,-4)</f>
        <v>#REF!</v>
      </c>
      <c r="N30" s="440"/>
      <c r="O30" s="440"/>
      <c r="P30" s="440"/>
      <c r="Q30" s="440"/>
      <c r="R30" s="440"/>
      <c r="S30" s="440"/>
      <c r="T30" s="61" t="s">
        <v>686</v>
      </c>
      <c r="U30" s="55"/>
      <c r="V30" s="61"/>
      <c r="W30" s="61"/>
      <c r="X30" s="61"/>
      <c r="Y30" s="61"/>
      <c r="Z30" s="61"/>
      <c r="AA30" s="61"/>
      <c r="AB30" s="61"/>
      <c r="AC30" s="61"/>
      <c r="AD30" s="61"/>
      <c r="AE30" s="61"/>
      <c r="AF30" s="61"/>
      <c r="AG30" s="61"/>
      <c r="AH30" s="61"/>
      <c r="AI30" s="311"/>
    </row>
    <row r="31" spans="1:35" ht="16.5" thickBot="1">
      <c r="A31" s="317"/>
      <c r="B31" s="318"/>
      <c r="C31" s="318"/>
      <c r="D31" s="318"/>
      <c r="E31" s="318"/>
      <c r="F31" s="318"/>
      <c r="G31" s="318"/>
      <c r="H31" s="318"/>
      <c r="I31" s="318"/>
      <c r="J31" s="318"/>
      <c r="K31" s="318"/>
      <c r="L31" s="318"/>
      <c r="M31" s="318"/>
      <c r="N31" s="318"/>
      <c r="O31" s="318"/>
      <c r="P31" s="318"/>
      <c r="Q31" s="318"/>
      <c r="R31" s="318"/>
      <c r="S31" s="318"/>
      <c r="T31" s="318"/>
      <c r="U31" s="318"/>
      <c r="V31" s="318"/>
      <c r="W31" s="318"/>
      <c r="X31" s="318"/>
      <c r="Y31" s="318"/>
      <c r="Z31" s="318"/>
      <c r="AA31" s="318"/>
      <c r="AB31" s="318"/>
      <c r="AC31" s="318"/>
      <c r="AD31" s="318"/>
      <c r="AE31" s="318"/>
      <c r="AF31" s="318"/>
      <c r="AG31" s="318"/>
      <c r="AH31" s="318"/>
      <c r="AI31" s="319"/>
    </row>
    <row r="32" spans="1:35" ht="15.7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row>
    <row r="33" spans="1:35" ht="18.75">
      <c r="A33" s="661" t="s">
        <v>691</v>
      </c>
      <c r="B33" s="661"/>
      <c r="C33" s="661"/>
      <c r="D33" s="661"/>
      <c r="E33" s="661"/>
      <c r="F33" s="661"/>
      <c r="G33" s="661"/>
      <c r="H33" s="661"/>
      <c r="I33" s="661"/>
      <c r="J33" s="661"/>
      <c r="K33" s="661"/>
      <c r="L33" s="55" t="e">
        <f>K22</f>
        <v>#REF!</v>
      </c>
      <c r="M33" s="55"/>
      <c r="N33" s="55"/>
      <c r="O33" s="55"/>
      <c r="P33" s="55"/>
      <c r="Q33" s="55"/>
      <c r="R33" s="55"/>
      <c r="S33" s="55"/>
      <c r="T33" s="55"/>
      <c r="U33" s="55"/>
      <c r="V33" s="55"/>
      <c r="W33" s="55"/>
      <c r="X33" s="55"/>
      <c r="Y33" s="55"/>
      <c r="Z33" s="55"/>
      <c r="AA33" s="55"/>
      <c r="AB33" s="55"/>
      <c r="AC33" s="55"/>
      <c r="AD33" s="55"/>
      <c r="AE33" s="55"/>
      <c r="AF33" s="55"/>
      <c r="AG33" s="55"/>
      <c r="AH33" s="55"/>
      <c r="AI33" s="55"/>
    </row>
    <row r="34" spans="1:35" ht="24.75" customHeight="1">
      <c r="A34" s="55"/>
      <c r="B34" s="55"/>
      <c r="C34" s="55"/>
      <c r="D34" s="55"/>
      <c r="E34" s="55"/>
      <c r="F34" s="55"/>
      <c r="G34" s="55"/>
      <c r="H34" s="55"/>
      <c r="I34" s="55"/>
      <c r="J34" s="55"/>
      <c r="K34" s="55"/>
      <c r="L34" s="130" t="e">
        <f>K23</f>
        <v>#REF!</v>
      </c>
      <c r="M34" s="55"/>
      <c r="N34" s="55"/>
      <c r="O34" s="55"/>
      <c r="P34" s="55"/>
      <c r="Q34" s="55"/>
      <c r="R34" s="55"/>
      <c r="S34" s="55"/>
      <c r="T34" s="55"/>
      <c r="U34" s="55"/>
      <c r="V34" s="55"/>
      <c r="W34" s="55"/>
      <c r="X34" s="55"/>
      <c r="Y34" s="55"/>
      <c r="Z34" s="55"/>
      <c r="AA34" s="55"/>
      <c r="AB34" s="55"/>
      <c r="AC34" s="55"/>
      <c r="AD34" s="55"/>
      <c r="AE34" s="55"/>
      <c r="AF34" s="55"/>
      <c r="AG34" s="55"/>
      <c r="AH34" s="55"/>
      <c r="AI34" s="55"/>
    </row>
    <row r="35" spans="1:35" ht="24.75" customHeight="1">
      <c r="A35" s="55"/>
      <c r="B35" s="55"/>
      <c r="C35" s="55"/>
      <c r="D35" s="75"/>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6"/>
      <c r="AF35" s="55"/>
      <c r="AG35" s="55"/>
      <c r="AH35" s="55"/>
      <c r="AI35" s="55"/>
    </row>
    <row r="36" spans="1:35" ht="24.75" customHeight="1">
      <c r="A36" s="55"/>
      <c r="B36" s="55"/>
      <c r="C36" s="55"/>
      <c r="D36" s="77"/>
      <c r="E36" s="429" t="s">
        <v>692</v>
      </c>
      <c r="F36" s="429"/>
      <c r="G36" s="429"/>
      <c r="H36" s="429"/>
      <c r="I36" s="429"/>
      <c r="J36" s="61"/>
      <c r="K36" s="662" t="s">
        <v>693</v>
      </c>
      <c r="L36" s="662"/>
      <c r="M36" s="662"/>
      <c r="N36" s="663" t="e">
        <f>M27</f>
        <v>#REF!</v>
      </c>
      <c r="O36" s="663"/>
      <c r="P36" s="663"/>
      <c r="Q36" s="663"/>
      <c r="R36" s="663"/>
      <c r="S36" s="663"/>
      <c r="T36" s="663"/>
      <c r="U36" s="656" t="s">
        <v>694</v>
      </c>
      <c r="V36" s="656"/>
      <c r="W36" s="656"/>
      <c r="X36" s="61"/>
      <c r="Y36" s="61"/>
      <c r="Z36" s="61"/>
      <c r="AA36" s="61"/>
      <c r="AB36" s="61"/>
      <c r="AC36" s="61"/>
      <c r="AD36" s="61"/>
      <c r="AE36" s="69"/>
      <c r="AF36" s="55"/>
      <c r="AG36" s="55"/>
      <c r="AH36" s="55"/>
      <c r="AI36" s="55"/>
    </row>
    <row r="37" spans="1:35" ht="24.75" customHeight="1">
      <c r="A37" s="55"/>
      <c r="B37" s="55"/>
      <c r="C37" s="55"/>
      <c r="D37" s="77"/>
      <c r="E37" s="74"/>
      <c r="F37" s="74"/>
      <c r="G37" s="74"/>
      <c r="H37" s="74"/>
      <c r="I37" s="74"/>
      <c r="J37" s="61"/>
      <c r="K37" s="61"/>
      <c r="L37" s="61"/>
      <c r="M37" s="61"/>
      <c r="N37" s="61"/>
      <c r="O37" s="61"/>
      <c r="P37" s="61"/>
      <c r="Q37" s="61"/>
      <c r="R37" s="61"/>
      <c r="S37" s="61"/>
      <c r="T37" s="61"/>
      <c r="U37" s="61"/>
      <c r="V37" s="61"/>
      <c r="W37" s="61"/>
      <c r="X37" s="61"/>
      <c r="Y37" s="61"/>
      <c r="Z37" s="61"/>
      <c r="AA37" s="61"/>
      <c r="AB37" s="61"/>
      <c r="AC37" s="61"/>
      <c r="AD37" s="61"/>
      <c r="AE37" s="69"/>
      <c r="AF37" s="55"/>
      <c r="AG37" s="55"/>
      <c r="AH37" s="55"/>
      <c r="AI37" s="55"/>
    </row>
    <row r="38" spans="1:35" ht="24.75" customHeight="1">
      <c r="A38" s="55"/>
      <c r="B38" s="55"/>
      <c r="C38" s="55"/>
      <c r="D38" s="77"/>
      <c r="E38" s="429" t="s">
        <v>695</v>
      </c>
      <c r="F38" s="429"/>
      <c r="G38" s="429"/>
      <c r="H38" s="429"/>
      <c r="I38" s="429"/>
      <c r="J38" s="61"/>
      <c r="K38" s="61"/>
      <c r="L38" s="440" t="e">
        <f>K28</f>
        <v>#REF!</v>
      </c>
      <c r="M38" s="440"/>
      <c r="N38" s="61" t="s">
        <v>152</v>
      </c>
      <c r="O38" s="61"/>
      <c r="P38" s="61"/>
      <c r="Q38" s="61"/>
      <c r="R38" s="61"/>
      <c r="S38" s="61"/>
      <c r="T38" s="61"/>
      <c r="U38" s="61"/>
      <c r="V38" s="61"/>
      <c r="W38" s="61"/>
      <c r="X38" s="61"/>
      <c r="Y38" s="61"/>
      <c r="Z38" s="61"/>
      <c r="AA38" s="61"/>
      <c r="AB38" s="61"/>
      <c r="AC38" s="61"/>
      <c r="AD38" s="61"/>
      <c r="AE38" s="69"/>
      <c r="AF38" s="55"/>
      <c r="AG38" s="55"/>
      <c r="AH38" s="55"/>
      <c r="AI38" s="55"/>
    </row>
    <row r="39" spans="1:35" ht="24.75" customHeight="1">
      <c r="A39" s="55"/>
      <c r="B39" s="55"/>
      <c r="C39" s="55"/>
      <c r="D39" s="7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71"/>
      <c r="AF39" s="55"/>
      <c r="AG39" s="55"/>
      <c r="AH39" s="55"/>
      <c r="AI39" s="55"/>
    </row>
    <row r="40" spans="1:35" ht="24.75"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row>
    <row r="41" spans="1:35" ht="24.75" customHeight="1">
      <c r="A41" s="55"/>
      <c r="B41" s="55"/>
      <c r="C41" s="55"/>
      <c r="D41" s="55"/>
      <c r="E41" s="55"/>
      <c r="F41" s="302"/>
      <c r="G41" s="657" t="s">
        <v>696</v>
      </c>
      <c r="H41" s="657"/>
      <c r="I41" s="657"/>
      <c r="J41" s="657"/>
      <c r="K41" s="657"/>
      <c r="L41" s="657"/>
      <c r="M41" s="320"/>
      <c r="N41" s="658" t="s">
        <v>578</v>
      </c>
      <c r="O41" s="658"/>
      <c r="P41" s="658"/>
      <c r="Q41" s="659" t="e">
        <f>M29</f>
        <v>#REF!</v>
      </c>
      <c r="R41" s="659"/>
      <c r="S41" s="659"/>
      <c r="T41" s="659"/>
      <c r="U41" s="659"/>
      <c r="V41" s="659"/>
      <c r="W41" s="659"/>
      <c r="X41" s="647" t="s">
        <v>694</v>
      </c>
      <c r="Y41" s="647"/>
      <c r="Z41" s="647"/>
      <c r="AA41" s="321"/>
      <c r="AB41" s="321"/>
      <c r="AC41" s="322"/>
      <c r="AD41" s="55"/>
      <c r="AE41" s="55"/>
      <c r="AF41" s="55"/>
      <c r="AG41" s="55"/>
      <c r="AH41" s="55"/>
      <c r="AI41" s="55"/>
    </row>
    <row r="42" spans="1:35" ht="24.75" customHeight="1">
      <c r="A42" s="55"/>
      <c r="B42" s="55"/>
      <c r="C42" s="55"/>
      <c r="D42" s="55"/>
      <c r="E42" s="55"/>
      <c r="F42" s="323"/>
      <c r="G42" s="648" t="s">
        <v>697</v>
      </c>
      <c r="H42" s="648"/>
      <c r="I42" s="648"/>
      <c r="J42" s="648"/>
      <c r="K42" s="648"/>
      <c r="L42" s="648"/>
      <c r="M42" s="324"/>
      <c r="N42" s="649" t="s">
        <v>578</v>
      </c>
      <c r="O42" s="649"/>
      <c r="P42" s="649"/>
      <c r="Q42" s="650" t="e">
        <f>M30</f>
        <v>#REF!</v>
      </c>
      <c r="R42" s="650"/>
      <c r="S42" s="650"/>
      <c r="T42" s="650"/>
      <c r="U42" s="650"/>
      <c r="V42" s="650"/>
      <c r="W42" s="650"/>
      <c r="X42" s="651" t="s">
        <v>694</v>
      </c>
      <c r="Y42" s="651"/>
      <c r="Z42" s="651"/>
      <c r="AA42" s="325"/>
      <c r="AB42" s="325"/>
      <c r="AC42" s="326"/>
      <c r="AD42" s="55"/>
      <c r="AE42" s="55"/>
      <c r="AF42" s="55"/>
      <c r="AG42" s="55"/>
      <c r="AH42" s="55"/>
      <c r="AI42" s="55"/>
    </row>
    <row r="43" spans="1:35" ht="24.75" customHeight="1">
      <c r="A43" s="55"/>
      <c r="B43" s="55"/>
      <c r="C43" s="55"/>
      <c r="D43" s="55"/>
      <c r="E43" s="55"/>
      <c r="F43" s="13"/>
      <c r="G43" s="652" t="s">
        <v>698</v>
      </c>
      <c r="H43" s="652"/>
      <c r="I43" s="652"/>
      <c r="J43" s="652"/>
      <c r="K43" s="652"/>
      <c r="L43" s="652"/>
      <c r="M43" s="327"/>
      <c r="N43" s="653" t="s">
        <v>578</v>
      </c>
      <c r="O43" s="653"/>
      <c r="P43" s="653"/>
      <c r="Q43" s="654" t="e">
        <f>N36-Q42</f>
        <v>#REF!</v>
      </c>
      <c r="R43" s="654"/>
      <c r="S43" s="654"/>
      <c r="T43" s="654"/>
      <c r="U43" s="654"/>
      <c r="V43" s="654"/>
      <c r="W43" s="654"/>
      <c r="X43" s="655" t="s">
        <v>694</v>
      </c>
      <c r="Y43" s="655"/>
      <c r="Z43" s="655"/>
      <c r="AA43" s="328"/>
      <c r="AB43" s="328"/>
      <c r="AC43" s="329"/>
      <c r="AD43" s="55"/>
      <c r="AE43" s="55"/>
      <c r="AF43" s="55"/>
      <c r="AG43" s="55"/>
      <c r="AH43" s="55"/>
      <c r="AI43" s="55"/>
    </row>
    <row r="44" spans="1:35" ht="24.75"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row>
    <row r="45" spans="1:35" ht="15.7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row>
    <row r="46" spans="1:35" ht="15.7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row>
    <row r="47" spans="1:35" ht="15.7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row>
    <row r="48" spans="1:35" ht="15.75">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row>
    <row r="49" spans="1:35" ht="15.75">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row>
  </sheetData>
  <sheetProtection/>
  <mergeCells count="68">
    <mergeCell ref="B1:D1"/>
    <mergeCell ref="F1:P1"/>
    <mergeCell ref="B2:D2"/>
    <mergeCell ref="F2:P2"/>
    <mergeCell ref="A3:D3"/>
    <mergeCell ref="E3:H3"/>
    <mergeCell ref="I3:L3"/>
    <mergeCell ref="M3:P3"/>
    <mergeCell ref="Q3:T3"/>
    <mergeCell ref="U3:X3"/>
    <mergeCell ref="Y3:AB3"/>
    <mergeCell ref="AC3:AI3"/>
    <mergeCell ref="A4:D4"/>
    <mergeCell ref="E4:H4"/>
    <mergeCell ref="I4:L4"/>
    <mergeCell ref="M4:P4"/>
    <mergeCell ref="Q4:T4"/>
    <mergeCell ref="U4:X4"/>
    <mergeCell ref="Y4:AB4"/>
    <mergeCell ref="AC4:AI4"/>
    <mergeCell ref="H5:AB5"/>
    <mergeCell ref="C7:AF7"/>
    <mergeCell ref="L9:X9"/>
    <mergeCell ref="X11:AH11"/>
    <mergeCell ref="B13:I13"/>
    <mergeCell ref="L15:N16"/>
    <mergeCell ref="F20:K20"/>
    <mergeCell ref="L20:X20"/>
    <mergeCell ref="Y20:AD20"/>
    <mergeCell ref="L21:X21"/>
    <mergeCell ref="B23:I23"/>
    <mergeCell ref="B24:I24"/>
    <mergeCell ref="K24:T24"/>
    <mergeCell ref="B25:D26"/>
    <mergeCell ref="E25:I25"/>
    <mergeCell ref="K25:T25"/>
    <mergeCell ref="E26:I26"/>
    <mergeCell ref="K26:T26"/>
    <mergeCell ref="B27:I27"/>
    <mergeCell ref="M27:S27"/>
    <mergeCell ref="B28:I28"/>
    <mergeCell ref="K28:L28"/>
    <mergeCell ref="O28:AI28"/>
    <mergeCell ref="B29:I29"/>
    <mergeCell ref="K29:L29"/>
    <mergeCell ref="M29:S29"/>
    <mergeCell ref="B30:I30"/>
    <mergeCell ref="K30:L30"/>
    <mergeCell ref="M30:S30"/>
    <mergeCell ref="A33:K33"/>
    <mergeCell ref="E36:I36"/>
    <mergeCell ref="K36:M36"/>
    <mergeCell ref="N36:T36"/>
    <mergeCell ref="U36:W36"/>
    <mergeCell ref="E38:I38"/>
    <mergeCell ref="L38:M38"/>
    <mergeCell ref="G41:L41"/>
    <mergeCell ref="N41:P41"/>
    <mergeCell ref="Q41:W41"/>
    <mergeCell ref="X41:Z41"/>
    <mergeCell ref="G42:L42"/>
    <mergeCell ref="N42:P42"/>
    <mergeCell ref="Q42:W42"/>
    <mergeCell ref="X42:Z42"/>
    <mergeCell ref="G43:L43"/>
    <mergeCell ref="N43:P43"/>
    <mergeCell ref="Q43:W43"/>
    <mergeCell ref="X43:Z43"/>
  </mergeCells>
  <printOptions horizontalCentered="1" verticalCentered="1"/>
  <pageMargins left="0.31496062992125984" right="0.31496062992125984" top="0.7480314960629921" bottom="0.7480314960629921" header="0.31496062992125984" footer="0.31496062992125984"/>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AI57"/>
  <sheetViews>
    <sheetView showZeros="0" zoomScale="75" zoomScaleNormal="75" zoomScalePageLayoutView="0" workbookViewId="0" topLeftCell="A70">
      <selection activeCell="H45" sqref="H45:K46"/>
    </sheetView>
  </sheetViews>
  <sheetFormatPr defaultColWidth="9" defaultRowHeight="18" customHeight="1"/>
  <cols>
    <col min="1" max="30" width="2.69921875" style="55" customWidth="1"/>
    <col min="31" max="31" width="2.796875" style="55" customWidth="1"/>
    <col min="32" max="35" width="2.69921875" style="55" customWidth="1"/>
    <col min="36" max="16384" width="9" style="55" customWidth="1"/>
  </cols>
  <sheetData>
    <row r="1" s="43" customFormat="1" ht="24" customHeight="1">
      <c r="B1" s="43" t="s">
        <v>51</v>
      </c>
    </row>
    <row r="2" spans="11:26" s="15" customFormat="1" ht="36" customHeight="1">
      <c r="K2" s="695" t="s">
        <v>52</v>
      </c>
      <c r="L2" s="378"/>
      <c r="M2" s="378"/>
      <c r="N2" s="379"/>
      <c r="O2" s="377" t="s">
        <v>53</v>
      </c>
      <c r="P2" s="378"/>
      <c r="Q2" s="378"/>
      <c r="R2" s="379"/>
      <c r="S2" s="377" t="s">
        <v>54</v>
      </c>
      <c r="T2" s="378"/>
      <c r="U2" s="378"/>
      <c r="V2" s="379"/>
      <c r="W2" s="504" t="s">
        <v>333</v>
      </c>
      <c r="X2" s="504"/>
      <c r="Y2" s="504"/>
      <c r="Z2" s="504"/>
    </row>
    <row r="3" spans="11:26" ht="51" customHeight="1">
      <c r="K3" s="698"/>
      <c r="L3" s="698"/>
      <c r="M3" s="698"/>
      <c r="N3" s="698"/>
      <c r="O3" s="698"/>
      <c r="P3" s="698"/>
      <c r="Q3" s="698"/>
      <c r="R3" s="698"/>
      <c r="S3" s="698"/>
      <c r="T3" s="698"/>
      <c r="U3" s="698"/>
      <c r="V3" s="698"/>
      <c r="W3" s="698"/>
      <c r="X3" s="698"/>
      <c r="Y3" s="698"/>
      <c r="Z3" s="698"/>
    </row>
    <row r="4" ht="24" customHeight="1"/>
    <row r="5" spans="6:31" s="79" customFormat="1" ht="30" customHeight="1">
      <c r="F5" s="692" t="s">
        <v>55</v>
      </c>
      <c r="G5" s="692"/>
      <c r="H5" s="692"/>
      <c r="I5" s="692"/>
      <c r="J5" s="692"/>
      <c r="K5" s="692"/>
      <c r="L5" s="692"/>
      <c r="M5" s="692"/>
      <c r="N5" s="692"/>
      <c r="O5" s="692"/>
      <c r="P5" s="692"/>
      <c r="Q5" s="692"/>
      <c r="R5" s="692"/>
      <c r="S5" s="692"/>
      <c r="T5" s="692"/>
      <c r="U5" s="692"/>
      <c r="V5" s="692"/>
      <c r="W5" s="692"/>
      <c r="X5" s="692"/>
      <c r="Y5" s="692"/>
      <c r="Z5" s="692"/>
      <c r="AA5" s="692"/>
      <c r="AB5" s="692"/>
      <c r="AC5" s="692"/>
      <c r="AD5" s="692"/>
      <c r="AE5" s="692"/>
    </row>
    <row r="7" spans="1:35" ht="27" customHeight="1">
      <c r="A7" s="75"/>
      <c r="B7" s="73"/>
      <c r="C7" s="73"/>
      <c r="D7" s="73"/>
      <c r="E7" s="73"/>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6"/>
      <c r="AI7" s="77"/>
    </row>
    <row r="8" spans="1:35" ht="27" customHeight="1">
      <c r="A8" s="77"/>
      <c r="B8" s="429" t="s">
        <v>406</v>
      </c>
      <c r="C8" s="429"/>
      <c r="D8" s="429"/>
      <c r="E8" s="429"/>
      <c r="F8" s="429"/>
      <c r="G8" s="61"/>
      <c r="H8" s="656" t="e">
        <f>#REF!</f>
        <v>#REF!</v>
      </c>
      <c r="I8" s="656"/>
      <c r="J8" s="656"/>
      <c r="K8" s="656"/>
      <c r="L8" s="656"/>
      <c r="M8" s="656"/>
      <c r="N8" s="656"/>
      <c r="O8" s="656"/>
      <c r="P8" s="656"/>
      <c r="Q8" s="656"/>
      <c r="R8" s="656"/>
      <c r="S8" s="656"/>
      <c r="T8" s="656"/>
      <c r="U8" s="656"/>
      <c r="V8" s="656"/>
      <c r="W8" s="656"/>
      <c r="X8" s="656"/>
      <c r="Y8" s="656"/>
      <c r="Z8" s="656"/>
      <c r="AA8" s="656"/>
      <c r="AB8" s="656"/>
      <c r="AC8" s="656"/>
      <c r="AD8" s="656"/>
      <c r="AE8" s="656"/>
      <c r="AF8" s="656"/>
      <c r="AG8" s="656"/>
      <c r="AH8" s="690"/>
      <c r="AI8" s="77"/>
    </row>
    <row r="9" spans="1:35" ht="27" customHeight="1">
      <c r="A9" s="77"/>
      <c r="B9" s="429"/>
      <c r="C9" s="429"/>
      <c r="D9" s="429"/>
      <c r="E9" s="429"/>
      <c r="F9" s="429"/>
      <c r="G9" s="61"/>
      <c r="H9" s="696" t="e">
        <f>#REF!</f>
        <v>#REF!</v>
      </c>
      <c r="I9" s="696"/>
      <c r="J9" s="696"/>
      <c r="K9" s="696"/>
      <c r="L9" s="696"/>
      <c r="M9" s="696"/>
      <c r="N9" s="696"/>
      <c r="O9" s="696"/>
      <c r="P9" s="696"/>
      <c r="Q9" s="696"/>
      <c r="R9" s="696"/>
      <c r="S9" s="696"/>
      <c r="T9" s="696"/>
      <c r="U9" s="696"/>
      <c r="V9" s="696"/>
      <c r="W9" s="696"/>
      <c r="X9" s="696"/>
      <c r="Y9" s="696"/>
      <c r="Z9" s="696"/>
      <c r="AA9" s="696"/>
      <c r="AB9" s="696"/>
      <c r="AC9" s="696"/>
      <c r="AD9" s="696"/>
      <c r="AE9" s="696"/>
      <c r="AF9" s="696"/>
      <c r="AG9" s="696"/>
      <c r="AH9" s="697"/>
      <c r="AI9" s="77"/>
    </row>
    <row r="10" spans="1:35" ht="27" customHeight="1">
      <c r="A10" s="77"/>
      <c r="B10" s="74"/>
      <c r="C10" s="74"/>
      <c r="D10" s="74"/>
      <c r="E10" s="74"/>
      <c r="F10" s="74"/>
      <c r="G10" s="61"/>
      <c r="H10" s="696"/>
      <c r="I10" s="696"/>
      <c r="J10" s="696"/>
      <c r="K10" s="696"/>
      <c r="L10" s="696"/>
      <c r="M10" s="696"/>
      <c r="N10" s="696"/>
      <c r="O10" s="696"/>
      <c r="P10" s="696"/>
      <c r="Q10" s="696"/>
      <c r="R10" s="696"/>
      <c r="S10" s="696"/>
      <c r="T10" s="696"/>
      <c r="U10" s="696"/>
      <c r="V10" s="696"/>
      <c r="W10" s="696"/>
      <c r="X10" s="696"/>
      <c r="Y10" s="696"/>
      <c r="Z10" s="696"/>
      <c r="AA10" s="696"/>
      <c r="AB10" s="696"/>
      <c r="AC10" s="696"/>
      <c r="AD10" s="696"/>
      <c r="AE10" s="696"/>
      <c r="AF10" s="696"/>
      <c r="AG10" s="696"/>
      <c r="AH10" s="697"/>
      <c r="AI10" s="77"/>
    </row>
    <row r="11" spans="1:35" ht="27" customHeight="1">
      <c r="A11" s="77"/>
      <c r="B11" s="429" t="s">
        <v>411</v>
      </c>
      <c r="C11" s="429"/>
      <c r="D11" s="429"/>
      <c r="E11" s="429"/>
      <c r="F11" s="429"/>
      <c r="G11" s="61"/>
      <c r="H11" s="667" t="e">
        <f>#REF!</f>
        <v>#REF!</v>
      </c>
      <c r="I11" s="667"/>
      <c r="J11" s="667"/>
      <c r="K11" s="667"/>
      <c r="L11" s="667"/>
      <c r="M11" s="667"/>
      <c r="N11" s="667"/>
      <c r="O11" s="667"/>
      <c r="P11" s="667"/>
      <c r="Q11" s="667"/>
      <c r="R11" s="667"/>
      <c r="S11" s="662" t="e">
        <f>#REF!</f>
        <v>#REF!</v>
      </c>
      <c r="T11" s="662"/>
      <c r="U11" s="662"/>
      <c r="V11" s="656" t="s">
        <v>24</v>
      </c>
      <c r="W11" s="656"/>
      <c r="X11" s="656"/>
      <c r="Z11" s="61"/>
      <c r="AG11" s="61"/>
      <c r="AH11" s="69"/>
      <c r="AI11" s="77"/>
    </row>
    <row r="12" spans="1:35" ht="27" customHeight="1">
      <c r="A12" s="77"/>
      <c r="B12" s="429"/>
      <c r="C12" s="429"/>
      <c r="D12" s="429"/>
      <c r="E12" s="429"/>
      <c r="F12" s="429"/>
      <c r="G12" s="61"/>
      <c r="H12" s="667" t="e">
        <f>#REF!</f>
        <v>#REF!</v>
      </c>
      <c r="I12" s="667"/>
      <c r="J12" s="667"/>
      <c r="K12" s="667"/>
      <c r="L12" s="667"/>
      <c r="M12" s="667"/>
      <c r="N12" s="667"/>
      <c r="O12" s="667"/>
      <c r="P12" s="667"/>
      <c r="Q12" s="667"/>
      <c r="R12" s="667"/>
      <c r="S12" s="662"/>
      <c r="T12" s="662"/>
      <c r="U12" s="662"/>
      <c r="V12" s="656"/>
      <c r="W12" s="656"/>
      <c r="X12" s="656"/>
      <c r="Z12" s="61"/>
      <c r="AG12" s="61"/>
      <c r="AH12" s="69"/>
      <c r="AI12" s="77"/>
    </row>
    <row r="13" spans="1:35" ht="27" customHeight="1">
      <c r="A13" s="77"/>
      <c r="B13" s="74"/>
      <c r="C13" s="74"/>
      <c r="D13" s="74"/>
      <c r="E13" s="74"/>
      <c r="F13" s="74"/>
      <c r="G13" s="61"/>
      <c r="H13" s="61"/>
      <c r="I13" s="61"/>
      <c r="J13" s="61"/>
      <c r="K13" s="61"/>
      <c r="L13" s="61"/>
      <c r="M13" s="61"/>
      <c r="N13" s="61"/>
      <c r="O13" s="61"/>
      <c r="P13" s="61"/>
      <c r="Q13" s="61"/>
      <c r="R13" s="61"/>
      <c r="S13" s="61"/>
      <c r="T13" s="61"/>
      <c r="U13" s="61"/>
      <c r="V13" s="61"/>
      <c r="W13" s="61"/>
      <c r="X13" s="61"/>
      <c r="Y13" s="61"/>
      <c r="Z13" s="61"/>
      <c r="AA13" s="61"/>
      <c r="AB13" s="61"/>
      <c r="AC13" s="61"/>
      <c r="AD13" s="61"/>
      <c r="AE13" s="61"/>
      <c r="AF13" s="61"/>
      <c r="AG13" s="61"/>
      <c r="AH13" s="69"/>
      <c r="AI13" s="77"/>
    </row>
    <row r="14" spans="1:35" ht="27" customHeight="1">
      <c r="A14" s="77"/>
      <c r="B14" s="429" t="s">
        <v>412</v>
      </c>
      <c r="C14" s="429"/>
      <c r="D14" s="429"/>
      <c r="E14" s="429"/>
      <c r="F14" s="429"/>
      <c r="G14" s="61"/>
      <c r="H14" s="440" t="s">
        <v>397</v>
      </c>
      <c r="I14" s="440"/>
      <c r="J14" s="440"/>
      <c r="K14" s="440"/>
      <c r="L14" s="61"/>
      <c r="M14" s="656" t="e">
        <f>#REF!</f>
        <v>#REF!</v>
      </c>
      <c r="N14" s="656"/>
      <c r="O14" s="656"/>
      <c r="P14" s="656"/>
      <c r="Q14" s="656"/>
      <c r="R14" s="656"/>
      <c r="S14" s="656"/>
      <c r="T14" s="656"/>
      <c r="U14" s="656"/>
      <c r="V14" s="656"/>
      <c r="W14" s="656"/>
      <c r="X14" s="656"/>
      <c r="Y14" s="656"/>
      <c r="Z14" s="656"/>
      <c r="AA14" s="656"/>
      <c r="AB14" s="656"/>
      <c r="AC14" s="656"/>
      <c r="AD14" s="656"/>
      <c r="AE14" s="656"/>
      <c r="AF14" s="656"/>
      <c r="AG14" s="656"/>
      <c r="AH14" s="690"/>
      <c r="AI14" s="77"/>
    </row>
    <row r="15" spans="1:35" ht="27" customHeight="1">
      <c r="A15" s="77"/>
      <c r="B15" s="61"/>
      <c r="C15" s="61"/>
      <c r="D15" s="61"/>
      <c r="E15" s="61"/>
      <c r="F15" s="61"/>
      <c r="G15" s="61"/>
      <c r="H15" s="440" t="s">
        <v>68</v>
      </c>
      <c r="I15" s="440"/>
      <c r="J15" s="440"/>
      <c r="K15" s="440"/>
      <c r="L15" s="61"/>
      <c r="M15" s="57" t="e">
        <f>CONCATENATE(#REF!,"   ",#REF!)</f>
        <v>#REF!</v>
      </c>
      <c r="N15" s="74"/>
      <c r="O15" s="74"/>
      <c r="P15" s="74"/>
      <c r="Q15" s="74"/>
      <c r="R15" s="74"/>
      <c r="S15" s="74"/>
      <c r="T15" s="61"/>
      <c r="U15" s="61"/>
      <c r="V15" s="61"/>
      <c r="W15" s="61"/>
      <c r="X15" s="61"/>
      <c r="Y15" s="61"/>
      <c r="Z15" s="61"/>
      <c r="AA15" s="61"/>
      <c r="AB15" s="61"/>
      <c r="AC15" s="61"/>
      <c r="AD15" s="61"/>
      <c r="AE15" s="61"/>
      <c r="AF15" s="61"/>
      <c r="AG15" s="61"/>
      <c r="AH15" s="69"/>
      <c r="AI15" s="77"/>
    </row>
    <row r="16" spans="1:35" ht="27" customHeight="1">
      <c r="A16" s="77"/>
      <c r="B16" s="61"/>
      <c r="C16" s="61"/>
      <c r="D16" s="61"/>
      <c r="E16" s="61"/>
      <c r="F16" s="61"/>
      <c r="G16" s="61"/>
      <c r="H16" s="440"/>
      <c r="I16" s="440"/>
      <c r="J16" s="440"/>
      <c r="K16" s="440"/>
      <c r="L16" s="61"/>
      <c r="M16" s="693" t="e">
        <f>IF(#REF!=0,#REF!,CONCATENATE(#REF!,"   ",#REF!))</f>
        <v>#REF!</v>
      </c>
      <c r="N16" s="693"/>
      <c r="O16" s="693"/>
      <c r="P16" s="693"/>
      <c r="Q16" s="693"/>
      <c r="R16" s="693"/>
      <c r="S16" s="693"/>
      <c r="T16" s="693"/>
      <c r="U16" s="693"/>
      <c r="V16" s="693"/>
      <c r="W16" s="693"/>
      <c r="X16" s="693"/>
      <c r="Y16" s="693"/>
      <c r="Z16" s="693"/>
      <c r="AA16" s="693"/>
      <c r="AB16" s="693"/>
      <c r="AC16" s="693"/>
      <c r="AD16" s="693"/>
      <c r="AE16" s="693"/>
      <c r="AF16" s="693"/>
      <c r="AG16" s="693"/>
      <c r="AH16" s="694"/>
      <c r="AI16" s="77"/>
    </row>
    <row r="17" spans="1:35" ht="27" customHeight="1">
      <c r="A17" s="78"/>
      <c r="B17" s="68"/>
      <c r="C17" s="68"/>
      <c r="D17" s="68"/>
      <c r="E17" s="68"/>
      <c r="F17" s="68"/>
      <c r="G17" s="68"/>
      <c r="H17" s="68"/>
      <c r="I17" s="68"/>
      <c r="J17" s="68"/>
      <c r="K17" s="68"/>
      <c r="L17" s="68"/>
      <c r="M17" s="136" t="e">
        <f>CONCATENATE(#REF!,"   ",#REF!)</f>
        <v>#REF!</v>
      </c>
      <c r="N17" s="136"/>
      <c r="O17" s="136"/>
      <c r="P17" s="136"/>
      <c r="Q17" s="136"/>
      <c r="R17" s="136"/>
      <c r="S17" s="136"/>
      <c r="T17" s="136"/>
      <c r="U17" s="136"/>
      <c r="V17" s="136"/>
      <c r="W17" s="136"/>
      <c r="X17" s="136"/>
      <c r="Y17" s="136"/>
      <c r="Z17" s="136"/>
      <c r="AA17" s="136"/>
      <c r="AB17" s="136"/>
      <c r="AC17" s="136"/>
      <c r="AD17" s="136"/>
      <c r="AE17" s="136"/>
      <c r="AF17" s="136"/>
      <c r="AG17" s="136"/>
      <c r="AH17" s="70"/>
      <c r="AI17" s="77"/>
    </row>
    <row r="18" ht="15" customHeight="1"/>
    <row r="19" spans="3:32" ht="39" customHeight="1">
      <c r="C19" s="691" t="s">
        <v>460</v>
      </c>
      <c r="D19" s="691"/>
      <c r="E19" s="691"/>
      <c r="F19" s="691"/>
      <c r="G19" s="691"/>
      <c r="H19" s="691"/>
      <c r="I19" s="691"/>
      <c r="J19" s="691"/>
      <c r="K19" s="691"/>
      <c r="L19" s="691"/>
      <c r="M19" s="691"/>
      <c r="N19" s="691"/>
      <c r="O19" s="691"/>
      <c r="P19" s="691"/>
      <c r="Q19" s="691"/>
      <c r="R19" s="691"/>
      <c r="S19" s="691"/>
      <c r="T19" s="691"/>
      <c r="U19" s="691"/>
      <c r="V19" s="691"/>
      <c r="W19" s="691"/>
      <c r="X19" s="691"/>
      <c r="Y19" s="691"/>
      <c r="Z19" s="691"/>
      <c r="AA19" s="691"/>
      <c r="AB19" s="691"/>
      <c r="AC19" s="691"/>
      <c r="AD19" s="691"/>
      <c r="AE19" s="691"/>
      <c r="AF19" s="691"/>
    </row>
    <row r="20" ht="27" customHeight="1"/>
    <row r="21" spans="1:34" ht="30" customHeight="1">
      <c r="A21" s="75"/>
      <c r="B21" s="73"/>
      <c r="C21" s="73"/>
      <c r="D21" s="73"/>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6"/>
    </row>
    <row r="22" spans="1:34" ht="27" customHeight="1">
      <c r="A22" s="77"/>
      <c r="B22" s="429" t="s">
        <v>413</v>
      </c>
      <c r="C22" s="429"/>
      <c r="D22" s="429"/>
      <c r="E22" s="429"/>
      <c r="F22" s="429"/>
      <c r="G22" s="61"/>
      <c r="H22" s="61"/>
      <c r="I22" s="61"/>
      <c r="J22" s="61"/>
      <c r="K22" s="74"/>
      <c r="L22" s="429" t="e">
        <f>CONCATENATE(#REF!,"課")</f>
        <v>#REF!</v>
      </c>
      <c r="M22" s="429"/>
      <c r="N22" s="429"/>
      <c r="O22" s="429"/>
      <c r="P22" s="429"/>
      <c r="Q22" s="429"/>
      <c r="R22" s="429"/>
      <c r="S22" s="429"/>
      <c r="T22" s="58"/>
      <c r="U22" s="58"/>
      <c r="V22" s="61"/>
      <c r="W22" s="61"/>
      <c r="X22" s="61"/>
      <c r="Y22" s="61"/>
      <c r="Z22" s="61"/>
      <c r="AA22" s="61"/>
      <c r="AB22" s="61"/>
      <c r="AC22" s="61"/>
      <c r="AD22" s="61"/>
      <c r="AE22" s="61"/>
      <c r="AF22" s="61"/>
      <c r="AG22" s="61"/>
      <c r="AH22" s="69"/>
    </row>
    <row r="23" spans="1:34" ht="27" customHeight="1">
      <c r="A23" s="77"/>
      <c r="B23" s="74"/>
      <c r="C23" s="74"/>
      <c r="D23" s="74"/>
      <c r="E23" s="74"/>
      <c r="F23" s="74"/>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9"/>
    </row>
    <row r="24" spans="1:34" ht="27" customHeight="1">
      <c r="A24" s="77"/>
      <c r="B24" s="429" t="s">
        <v>414</v>
      </c>
      <c r="C24" s="429"/>
      <c r="D24" s="429"/>
      <c r="E24" s="429"/>
      <c r="F24" s="429"/>
      <c r="G24" s="61"/>
      <c r="H24" s="61"/>
      <c r="I24" s="61"/>
      <c r="J24" s="61"/>
      <c r="K24" s="61"/>
      <c r="L24" s="429" t="e">
        <f>#REF!</f>
        <v>#REF!</v>
      </c>
      <c r="M24" s="429"/>
      <c r="N24" s="429"/>
      <c r="O24" s="429"/>
      <c r="P24" s="429"/>
      <c r="Q24" s="429"/>
      <c r="R24" s="429"/>
      <c r="S24" s="429"/>
      <c r="T24" s="57"/>
      <c r="U24" s="57"/>
      <c r="V24" s="61"/>
      <c r="W24" s="61"/>
      <c r="X24" s="61"/>
      <c r="Y24" s="61"/>
      <c r="Z24" s="61"/>
      <c r="AA24" s="61"/>
      <c r="AB24" s="61"/>
      <c r="AC24" s="61"/>
      <c r="AD24" s="61"/>
      <c r="AE24" s="61"/>
      <c r="AF24" s="61"/>
      <c r="AG24" s="61"/>
      <c r="AH24" s="69"/>
    </row>
    <row r="25" spans="1:34" ht="27" customHeight="1">
      <c r="A25" s="77"/>
      <c r="B25" s="74"/>
      <c r="C25" s="74"/>
      <c r="D25" s="74"/>
      <c r="E25" s="74"/>
      <c r="F25" s="74"/>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9"/>
    </row>
    <row r="26" spans="1:34" ht="27" customHeight="1">
      <c r="A26" s="77"/>
      <c r="B26" s="429" t="s">
        <v>68</v>
      </c>
      <c r="C26" s="429"/>
      <c r="D26" s="429"/>
      <c r="E26" s="429"/>
      <c r="F26" s="429"/>
      <c r="G26" s="61"/>
      <c r="H26" s="61"/>
      <c r="I26" s="61"/>
      <c r="J26" s="61"/>
      <c r="K26" s="61"/>
      <c r="L26" s="429" t="e">
        <f>#REF!</f>
        <v>#REF!</v>
      </c>
      <c r="M26" s="429"/>
      <c r="N26" s="429"/>
      <c r="O26" s="429"/>
      <c r="P26" s="429"/>
      <c r="Q26" s="429"/>
      <c r="R26" s="429"/>
      <c r="S26" s="429"/>
      <c r="T26" s="57"/>
      <c r="U26" s="57"/>
      <c r="V26" s="61" t="s">
        <v>404</v>
      </c>
      <c r="W26" s="61"/>
      <c r="X26" s="61"/>
      <c r="Y26" s="61"/>
      <c r="Z26" s="61"/>
      <c r="AA26" s="61"/>
      <c r="AB26" s="61"/>
      <c r="AC26" s="61"/>
      <c r="AD26" s="61"/>
      <c r="AE26" s="61"/>
      <c r="AF26" s="61"/>
      <c r="AG26" s="61"/>
      <c r="AH26" s="69"/>
    </row>
    <row r="27" spans="1:34" ht="30" customHeight="1">
      <c r="A27" s="78"/>
      <c r="B27" s="68"/>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71"/>
    </row>
    <row r="28" ht="27" customHeight="1"/>
    <row r="29" ht="36" customHeight="1"/>
    <row r="30" s="43" customFormat="1" ht="24" customHeight="1">
      <c r="B30" s="43" t="s">
        <v>415</v>
      </c>
    </row>
    <row r="31" spans="1:34" s="15" customFormat="1" ht="18" customHeight="1">
      <c r="A31" s="504" t="s">
        <v>416</v>
      </c>
      <c r="B31" s="504"/>
      <c r="C31" s="504"/>
      <c r="D31" s="504"/>
      <c r="E31" s="504" t="s">
        <v>417</v>
      </c>
      <c r="F31" s="504"/>
      <c r="G31" s="504"/>
      <c r="H31" s="504"/>
      <c r="I31" s="504" t="s">
        <v>418</v>
      </c>
      <c r="J31" s="504"/>
      <c r="K31" s="504"/>
      <c r="L31" s="504"/>
      <c r="M31" s="504" t="s">
        <v>409</v>
      </c>
      <c r="N31" s="504"/>
      <c r="O31" s="504"/>
      <c r="P31" s="504"/>
      <c r="Q31" s="504" t="s">
        <v>297</v>
      </c>
      <c r="R31" s="504"/>
      <c r="S31" s="504"/>
      <c r="T31" s="504"/>
      <c r="U31" s="504" t="s">
        <v>410</v>
      </c>
      <c r="V31" s="504"/>
      <c r="W31" s="504"/>
      <c r="X31" s="504"/>
      <c r="Y31" s="377" t="s">
        <v>56</v>
      </c>
      <c r="Z31" s="378"/>
      <c r="AA31" s="378"/>
      <c r="AB31" s="378"/>
      <c r="AC31" s="378"/>
      <c r="AD31" s="378"/>
      <c r="AE31" s="378"/>
      <c r="AF31" s="378"/>
      <c r="AG31" s="378"/>
      <c r="AH31" s="379"/>
    </row>
    <row r="32" spans="1:34" ht="51" customHeight="1">
      <c r="A32" s="504"/>
      <c r="B32" s="504"/>
      <c r="C32" s="504"/>
      <c r="D32" s="504"/>
      <c r="E32" s="504"/>
      <c r="F32" s="504"/>
      <c r="G32" s="504"/>
      <c r="H32" s="504"/>
      <c r="I32" s="504"/>
      <c r="J32" s="504"/>
      <c r="K32" s="504"/>
      <c r="L32" s="504"/>
      <c r="M32" s="504"/>
      <c r="N32" s="504"/>
      <c r="O32" s="504"/>
      <c r="P32" s="504"/>
      <c r="Q32" s="504"/>
      <c r="R32" s="504"/>
      <c r="S32" s="504"/>
      <c r="T32" s="504"/>
      <c r="U32" s="504"/>
      <c r="V32" s="504"/>
      <c r="W32" s="504"/>
      <c r="X32" s="504"/>
      <c r="Y32" s="377"/>
      <c r="Z32" s="378"/>
      <c r="AA32" s="378"/>
      <c r="AB32" s="378"/>
      <c r="AC32" s="378"/>
      <c r="AD32" s="378"/>
      <c r="AE32" s="378"/>
      <c r="AF32" s="378"/>
      <c r="AG32" s="378"/>
      <c r="AH32" s="379"/>
    </row>
    <row r="33" ht="21" customHeight="1"/>
    <row r="34" ht="21" customHeight="1"/>
    <row r="35" spans="6:31" s="79" customFormat="1" ht="30" customHeight="1">
      <c r="F35" s="692" t="s">
        <v>419</v>
      </c>
      <c r="G35" s="692"/>
      <c r="H35" s="692"/>
      <c r="I35" s="692"/>
      <c r="J35" s="692"/>
      <c r="K35" s="692"/>
      <c r="L35" s="692"/>
      <c r="M35" s="692"/>
      <c r="N35" s="692"/>
      <c r="O35" s="692"/>
      <c r="P35" s="692"/>
      <c r="Q35" s="692"/>
      <c r="R35" s="692"/>
      <c r="S35" s="692"/>
      <c r="T35" s="692"/>
      <c r="U35" s="692"/>
      <c r="V35" s="692"/>
      <c r="W35" s="692"/>
      <c r="X35" s="692"/>
      <c r="Y35" s="692"/>
      <c r="Z35" s="692"/>
      <c r="AA35" s="692"/>
      <c r="AB35" s="692"/>
      <c r="AC35" s="692"/>
      <c r="AD35" s="692"/>
      <c r="AE35" s="692"/>
    </row>
    <row r="37" spans="1:35" ht="27" customHeight="1">
      <c r="A37" s="75"/>
      <c r="B37" s="73"/>
      <c r="C37" s="73"/>
      <c r="D37" s="73"/>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6"/>
      <c r="AI37" s="77"/>
    </row>
    <row r="38" spans="1:35" ht="27" customHeight="1">
      <c r="A38" s="77"/>
      <c r="B38" s="429" t="s">
        <v>406</v>
      </c>
      <c r="C38" s="429"/>
      <c r="D38" s="429"/>
      <c r="E38" s="429"/>
      <c r="F38" s="429"/>
      <c r="G38" s="61"/>
      <c r="H38" s="656" t="e">
        <f>H8</f>
        <v>#REF!</v>
      </c>
      <c r="I38" s="656"/>
      <c r="J38" s="656"/>
      <c r="K38" s="656"/>
      <c r="L38" s="656"/>
      <c r="M38" s="656"/>
      <c r="N38" s="656"/>
      <c r="O38" s="656"/>
      <c r="P38" s="656"/>
      <c r="Q38" s="656"/>
      <c r="R38" s="656"/>
      <c r="S38" s="656"/>
      <c r="T38" s="656"/>
      <c r="U38" s="656"/>
      <c r="V38" s="656"/>
      <c r="W38" s="656"/>
      <c r="X38" s="656"/>
      <c r="Y38" s="656"/>
      <c r="Z38" s="656"/>
      <c r="AA38" s="656"/>
      <c r="AB38" s="656"/>
      <c r="AC38" s="656"/>
      <c r="AD38" s="656"/>
      <c r="AE38" s="656"/>
      <c r="AF38" s="656"/>
      <c r="AG38" s="656"/>
      <c r="AH38" s="690"/>
      <c r="AI38" s="77"/>
    </row>
    <row r="39" spans="1:35" ht="27" customHeight="1">
      <c r="A39" s="77"/>
      <c r="B39" s="429"/>
      <c r="C39" s="429"/>
      <c r="D39" s="429"/>
      <c r="E39" s="429"/>
      <c r="F39" s="429"/>
      <c r="G39" s="61"/>
      <c r="H39" s="696" t="e">
        <f>H9</f>
        <v>#REF!</v>
      </c>
      <c r="I39" s="696"/>
      <c r="J39" s="696"/>
      <c r="K39" s="696"/>
      <c r="L39" s="696"/>
      <c r="M39" s="696"/>
      <c r="N39" s="696"/>
      <c r="O39" s="696"/>
      <c r="P39" s="696"/>
      <c r="Q39" s="696"/>
      <c r="R39" s="696"/>
      <c r="S39" s="696"/>
      <c r="T39" s="696"/>
      <c r="U39" s="696"/>
      <c r="V39" s="696"/>
      <c r="W39" s="696"/>
      <c r="X39" s="696"/>
      <c r="Y39" s="696"/>
      <c r="Z39" s="696"/>
      <c r="AA39" s="696"/>
      <c r="AB39" s="696"/>
      <c r="AC39" s="696"/>
      <c r="AD39" s="696"/>
      <c r="AE39" s="696"/>
      <c r="AF39" s="696"/>
      <c r="AG39" s="696"/>
      <c r="AH39" s="697"/>
      <c r="AI39" s="77"/>
    </row>
    <row r="40" spans="1:35" ht="27" customHeight="1">
      <c r="A40" s="77"/>
      <c r="B40" s="74"/>
      <c r="C40" s="74"/>
      <c r="D40" s="74"/>
      <c r="E40" s="74"/>
      <c r="F40" s="74"/>
      <c r="G40" s="61"/>
      <c r="H40" s="696"/>
      <c r="I40" s="696"/>
      <c r="J40" s="696"/>
      <c r="K40" s="696"/>
      <c r="L40" s="696"/>
      <c r="M40" s="696"/>
      <c r="N40" s="696"/>
      <c r="O40" s="696"/>
      <c r="P40" s="696"/>
      <c r="Q40" s="696"/>
      <c r="R40" s="696"/>
      <c r="S40" s="696"/>
      <c r="T40" s="696"/>
      <c r="U40" s="696"/>
      <c r="V40" s="696"/>
      <c r="W40" s="696"/>
      <c r="X40" s="696"/>
      <c r="Y40" s="696"/>
      <c r="Z40" s="696"/>
      <c r="AA40" s="696"/>
      <c r="AB40" s="696"/>
      <c r="AC40" s="696"/>
      <c r="AD40" s="696"/>
      <c r="AE40" s="696"/>
      <c r="AF40" s="696"/>
      <c r="AG40" s="696"/>
      <c r="AH40" s="697"/>
      <c r="AI40" s="77"/>
    </row>
    <row r="41" spans="1:35" ht="27" customHeight="1">
      <c r="A41" s="77"/>
      <c r="B41" s="429" t="s">
        <v>411</v>
      </c>
      <c r="C41" s="429"/>
      <c r="D41" s="429"/>
      <c r="E41" s="429"/>
      <c r="F41" s="429"/>
      <c r="G41" s="61"/>
      <c r="H41" s="667" t="e">
        <f>#REF!</f>
        <v>#REF!</v>
      </c>
      <c r="I41" s="667"/>
      <c r="J41" s="667"/>
      <c r="K41" s="667"/>
      <c r="L41" s="667"/>
      <c r="M41" s="667"/>
      <c r="N41" s="667"/>
      <c r="O41" s="667"/>
      <c r="P41" s="667"/>
      <c r="Q41" s="667"/>
      <c r="R41" s="667"/>
      <c r="S41" s="662" t="e">
        <f>#REF!</f>
        <v>#REF!</v>
      </c>
      <c r="T41" s="662"/>
      <c r="U41" s="662"/>
      <c r="V41" s="656" t="s">
        <v>24</v>
      </c>
      <c r="W41" s="656"/>
      <c r="X41" s="656"/>
      <c r="Y41" s="61"/>
      <c r="AF41" s="61"/>
      <c r="AG41" s="61"/>
      <c r="AH41" s="69"/>
      <c r="AI41" s="77"/>
    </row>
    <row r="42" spans="1:35" ht="27" customHeight="1">
      <c r="A42" s="77"/>
      <c r="B42" s="429"/>
      <c r="C42" s="429"/>
      <c r="D42" s="429"/>
      <c r="E42" s="429"/>
      <c r="F42" s="429"/>
      <c r="G42" s="61"/>
      <c r="H42" s="667" t="e">
        <f>#REF!</f>
        <v>#REF!</v>
      </c>
      <c r="I42" s="667"/>
      <c r="J42" s="667"/>
      <c r="K42" s="667"/>
      <c r="L42" s="667"/>
      <c r="M42" s="667"/>
      <c r="N42" s="667"/>
      <c r="O42" s="667"/>
      <c r="P42" s="667"/>
      <c r="Q42" s="667"/>
      <c r="R42" s="667"/>
      <c r="S42" s="662"/>
      <c r="T42" s="662"/>
      <c r="U42" s="662"/>
      <c r="V42" s="656"/>
      <c r="W42" s="656"/>
      <c r="X42" s="656"/>
      <c r="Y42" s="61"/>
      <c r="AF42" s="61"/>
      <c r="AG42" s="61"/>
      <c r="AH42" s="69"/>
      <c r="AI42" s="77"/>
    </row>
    <row r="43" spans="1:35" ht="27" customHeight="1">
      <c r="A43" s="77"/>
      <c r="B43" s="74"/>
      <c r="C43" s="74"/>
      <c r="D43" s="74"/>
      <c r="E43" s="74"/>
      <c r="F43" s="74"/>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9"/>
      <c r="AI43" s="77"/>
    </row>
    <row r="44" spans="1:35" ht="27" customHeight="1">
      <c r="A44" s="77"/>
      <c r="B44" s="429" t="s">
        <v>412</v>
      </c>
      <c r="C44" s="429"/>
      <c r="D44" s="429"/>
      <c r="E44" s="429"/>
      <c r="F44" s="429"/>
      <c r="G44" s="61"/>
      <c r="H44" s="440" t="s">
        <v>397</v>
      </c>
      <c r="I44" s="440"/>
      <c r="J44" s="440"/>
      <c r="K44" s="440"/>
      <c r="L44" s="61"/>
      <c r="M44" s="656" t="e">
        <f>M14</f>
        <v>#REF!</v>
      </c>
      <c r="N44" s="656"/>
      <c r="O44" s="656"/>
      <c r="P44" s="656"/>
      <c r="Q44" s="656"/>
      <c r="R44" s="656"/>
      <c r="S44" s="656"/>
      <c r="T44" s="656"/>
      <c r="U44" s="656"/>
      <c r="V44" s="656"/>
      <c r="W44" s="656"/>
      <c r="X44" s="656"/>
      <c r="Y44" s="656"/>
      <c r="Z44" s="656"/>
      <c r="AA44" s="656"/>
      <c r="AB44" s="656"/>
      <c r="AC44" s="656"/>
      <c r="AD44" s="656"/>
      <c r="AE44" s="656"/>
      <c r="AF44" s="656"/>
      <c r="AG44" s="656"/>
      <c r="AH44" s="690"/>
      <c r="AI44" s="77"/>
    </row>
    <row r="45" spans="1:35" ht="27" customHeight="1">
      <c r="A45" s="77"/>
      <c r="B45" s="61"/>
      <c r="C45" s="61"/>
      <c r="D45" s="61"/>
      <c r="E45" s="61"/>
      <c r="F45" s="61"/>
      <c r="G45" s="61"/>
      <c r="H45" s="440" t="s">
        <v>68</v>
      </c>
      <c r="I45" s="440"/>
      <c r="J45" s="440"/>
      <c r="K45" s="440"/>
      <c r="L45" s="61"/>
      <c r="M45" s="57" t="e">
        <f>M15</f>
        <v>#REF!</v>
      </c>
      <c r="N45" s="57"/>
      <c r="O45" s="57"/>
      <c r="P45" s="57"/>
      <c r="Q45" s="57"/>
      <c r="R45" s="57"/>
      <c r="S45" s="57"/>
      <c r="T45" s="57"/>
      <c r="U45" s="49"/>
      <c r="V45" s="49"/>
      <c r="W45" s="49"/>
      <c r="X45" s="49"/>
      <c r="Y45" s="49"/>
      <c r="Z45" s="49"/>
      <c r="AA45" s="49"/>
      <c r="AB45" s="49"/>
      <c r="AC45" s="49"/>
      <c r="AD45" s="49"/>
      <c r="AE45" s="49"/>
      <c r="AF45" s="49"/>
      <c r="AG45" s="49"/>
      <c r="AH45" s="49"/>
      <c r="AI45" s="77"/>
    </row>
    <row r="46" spans="1:35" ht="27" customHeight="1">
      <c r="A46" s="77"/>
      <c r="B46" s="61"/>
      <c r="C46" s="61"/>
      <c r="D46" s="61"/>
      <c r="E46" s="61"/>
      <c r="F46" s="61"/>
      <c r="G46" s="61"/>
      <c r="H46" s="440"/>
      <c r="I46" s="440"/>
      <c r="J46" s="440"/>
      <c r="K46" s="440"/>
      <c r="L46" s="61"/>
      <c r="M46" s="693" t="e">
        <f>M16</f>
        <v>#REF!</v>
      </c>
      <c r="N46" s="693"/>
      <c r="O46" s="693"/>
      <c r="P46" s="693"/>
      <c r="Q46" s="693"/>
      <c r="R46" s="693"/>
      <c r="S46" s="693"/>
      <c r="T46" s="693"/>
      <c r="U46" s="693"/>
      <c r="V46" s="693"/>
      <c r="W46" s="693"/>
      <c r="X46" s="693"/>
      <c r="Y46" s="693"/>
      <c r="Z46" s="693"/>
      <c r="AA46" s="693"/>
      <c r="AB46" s="693"/>
      <c r="AC46" s="693"/>
      <c r="AD46" s="693"/>
      <c r="AE46" s="693"/>
      <c r="AF46" s="693"/>
      <c r="AG46" s="693"/>
      <c r="AH46" s="694"/>
      <c r="AI46" s="77"/>
    </row>
    <row r="47" spans="1:35" ht="27" customHeight="1">
      <c r="A47" s="78"/>
      <c r="B47" s="68"/>
      <c r="C47" s="68"/>
      <c r="D47" s="68"/>
      <c r="E47" s="68"/>
      <c r="F47" s="68"/>
      <c r="G47" s="68"/>
      <c r="H47" s="68"/>
      <c r="I47" s="68"/>
      <c r="J47" s="68"/>
      <c r="K47" s="68"/>
      <c r="L47" s="68"/>
      <c r="M47" s="699" t="e">
        <f>M17</f>
        <v>#REF!</v>
      </c>
      <c r="N47" s="699"/>
      <c r="O47" s="699"/>
      <c r="P47" s="699"/>
      <c r="Q47" s="699"/>
      <c r="R47" s="699"/>
      <c r="S47" s="699"/>
      <c r="T47" s="699"/>
      <c r="U47" s="699"/>
      <c r="V47" s="699"/>
      <c r="W47" s="699"/>
      <c r="X47" s="699"/>
      <c r="Y47" s="699"/>
      <c r="Z47" s="699"/>
      <c r="AA47" s="699"/>
      <c r="AB47" s="699"/>
      <c r="AC47" s="699"/>
      <c r="AD47" s="699"/>
      <c r="AE47" s="699"/>
      <c r="AF47" s="699"/>
      <c r="AG47" s="699"/>
      <c r="AH47" s="700"/>
      <c r="AI47" s="77"/>
    </row>
    <row r="48" ht="15" customHeight="1"/>
    <row r="49" spans="4:31" ht="39" customHeight="1">
      <c r="D49" s="691" t="s">
        <v>461</v>
      </c>
      <c r="E49" s="691"/>
      <c r="F49" s="691"/>
      <c r="G49" s="691"/>
      <c r="H49" s="691"/>
      <c r="I49" s="691"/>
      <c r="J49" s="691"/>
      <c r="K49" s="691"/>
      <c r="L49" s="691"/>
      <c r="M49" s="691"/>
      <c r="N49" s="691"/>
      <c r="O49" s="691"/>
      <c r="P49" s="691"/>
      <c r="Q49" s="691"/>
      <c r="R49" s="691"/>
      <c r="S49" s="691"/>
      <c r="T49" s="691"/>
      <c r="U49" s="691"/>
      <c r="V49" s="691"/>
      <c r="W49" s="691"/>
      <c r="X49" s="691"/>
      <c r="Y49" s="691"/>
      <c r="Z49" s="691"/>
      <c r="AA49" s="691"/>
      <c r="AB49" s="691"/>
      <c r="AC49" s="691"/>
      <c r="AD49" s="691"/>
      <c r="AE49" s="691"/>
    </row>
    <row r="50" ht="27" customHeight="1"/>
    <row r="51" spans="1:34" ht="30" customHeight="1">
      <c r="A51" s="75"/>
      <c r="B51" s="73"/>
      <c r="C51" s="73"/>
      <c r="D51" s="73"/>
      <c r="E51" s="73"/>
      <c r="F51" s="73"/>
      <c r="G51" s="73"/>
      <c r="H51" s="73"/>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c r="AH51" s="76"/>
    </row>
    <row r="52" spans="1:34" ht="27" customHeight="1">
      <c r="A52" s="77"/>
      <c r="B52" s="429" t="s">
        <v>413</v>
      </c>
      <c r="C52" s="429"/>
      <c r="D52" s="429"/>
      <c r="E52" s="429"/>
      <c r="F52" s="429"/>
      <c r="G52" s="61"/>
      <c r="H52" s="61"/>
      <c r="I52" s="61"/>
      <c r="J52" s="61"/>
      <c r="K52" s="74"/>
      <c r="L52" s="429" t="e">
        <f>CONCATENATE(#REF!,"課")</f>
        <v>#REF!</v>
      </c>
      <c r="M52" s="429"/>
      <c r="N52" s="429"/>
      <c r="O52" s="429"/>
      <c r="P52" s="429"/>
      <c r="Q52" s="429"/>
      <c r="R52" s="429"/>
      <c r="S52" s="429"/>
      <c r="T52" s="74"/>
      <c r="U52" s="58"/>
      <c r="V52" s="61"/>
      <c r="W52" s="61"/>
      <c r="X52" s="61"/>
      <c r="Y52" s="61"/>
      <c r="Z52" s="61"/>
      <c r="AA52" s="61"/>
      <c r="AB52" s="61"/>
      <c r="AC52" s="61"/>
      <c r="AD52" s="61"/>
      <c r="AE52" s="61"/>
      <c r="AF52" s="61"/>
      <c r="AG52" s="61"/>
      <c r="AH52" s="69"/>
    </row>
    <row r="53" spans="1:34" ht="27" customHeight="1">
      <c r="A53" s="77"/>
      <c r="B53" s="74"/>
      <c r="C53" s="74"/>
      <c r="D53" s="74"/>
      <c r="E53" s="74"/>
      <c r="F53" s="74"/>
      <c r="G53" s="61"/>
      <c r="H53" s="61"/>
      <c r="I53" s="61"/>
      <c r="J53" s="61"/>
      <c r="K53" s="61"/>
      <c r="L53" s="61"/>
      <c r="M53" s="61"/>
      <c r="N53" s="61"/>
      <c r="O53" s="61"/>
      <c r="P53" s="61"/>
      <c r="Q53" s="61"/>
      <c r="R53" s="61"/>
      <c r="S53" s="61"/>
      <c r="T53" s="61"/>
      <c r="U53" s="61"/>
      <c r="V53" s="61"/>
      <c r="W53" s="61"/>
      <c r="X53" s="61"/>
      <c r="Y53" s="61"/>
      <c r="Z53" s="61"/>
      <c r="AA53" s="61"/>
      <c r="AB53" s="61"/>
      <c r="AC53" s="61"/>
      <c r="AD53" s="61"/>
      <c r="AE53" s="61"/>
      <c r="AF53" s="61"/>
      <c r="AG53" s="61"/>
      <c r="AH53" s="69"/>
    </row>
    <row r="54" spans="1:34" ht="27" customHeight="1">
      <c r="A54" s="77"/>
      <c r="B54" s="429" t="s">
        <v>414</v>
      </c>
      <c r="C54" s="429"/>
      <c r="D54" s="429"/>
      <c r="E54" s="429"/>
      <c r="F54" s="429"/>
      <c r="G54" s="61"/>
      <c r="H54" s="61"/>
      <c r="I54" s="61"/>
      <c r="J54" s="61"/>
      <c r="K54" s="61"/>
      <c r="L54" s="429" t="e">
        <f>#REF!</f>
        <v>#REF!</v>
      </c>
      <c r="M54" s="429"/>
      <c r="N54" s="429"/>
      <c r="O54" s="429"/>
      <c r="P54" s="429"/>
      <c r="Q54" s="429"/>
      <c r="R54" s="429"/>
      <c r="S54" s="429"/>
      <c r="T54" s="74"/>
      <c r="U54" s="57"/>
      <c r="V54" s="61"/>
      <c r="W54" s="61"/>
      <c r="X54" s="61"/>
      <c r="Y54" s="61"/>
      <c r="Z54" s="61"/>
      <c r="AA54" s="61"/>
      <c r="AB54" s="61"/>
      <c r="AC54" s="61"/>
      <c r="AD54" s="61"/>
      <c r="AE54" s="61"/>
      <c r="AF54" s="61"/>
      <c r="AG54" s="61"/>
      <c r="AH54" s="69"/>
    </row>
    <row r="55" spans="1:34" ht="27" customHeight="1">
      <c r="A55" s="77"/>
      <c r="B55" s="74"/>
      <c r="C55" s="74"/>
      <c r="D55" s="74"/>
      <c r="E55" s="74"/>
      <c r="F55" s="74"/>
      <c r="G55" s="61"/>
      <c r="H55" s="61"/>
      <c r="I55" s="61"/>
      <c r="J55" s="61"/>
      <c r="K55" s="61"/>
      <c r="L55" s="61"/>
      <c r="M55" s="61"/>
      <c r="N55" s="61"/>
      <c r="O55" s="61"/>
      <c r="P55" s="61"/>
      <c r="Q55" s="61"/>
      <c r="R55" s="61"/>
      <c r="S55" s="61"/>
      <c r="T55" s="61"/>
      <c r="X55" s="61"/>
      <c r="Y55" s="61"/>
      <c r="Z55" s="61"/>
      <c r="AA55" s="61"/>
      <c r="AB55" s="61"/>
      <c r="AC55" s="61"/>
      <c r="AD55" s="61"/>
      <c r="AE55" s="61"/>
      <c r="AF55" s="61"/>
      <c r="AG55" s="61"/>
      <c r="AH55" s="69"/>
    </row>
    <row r="56" spans="1:34" ht="27" customHeight="1">
      <c r="A56" s="77"/>
      <c r="B56" s="429" t="s">
        <v>68</v>
      </c>
      <c r="C56" s="429"/>
      <c r="D56" s="429"/>
      <c r="E56" s="429"/>
      <c r="F56" s="429"/>
      <c r="G56" s="61"/>
      <c r="H56" s="61"/>
      <c r="I56" s="61"/>
      <c r="J56" s="61"/>
      <c r="K56" s="61"/>
      <c r="L56" s="429" t="e">
        <f>#REF!</f>
        <v>#REF!</v>
      </c>
      <c r="M56" s="429"/>
      <c r="N56" s="429"/>
      <c r="O56" s="429"/>
      <c r="P56" s="429"/>
      <c r="Q56" s="429"/>
      <c r="R56" s="429"/>
      <c r="S56" s="429"/>
      <c r="T56" s="74"/>
      <c r="U56" s="57"/>
      <c r="V56" s="656" t="s">
        <v>404</v>
      </c>
      <c r="W56" s="656"/>
      <c r="X56" s="58"/>
      <c r="Y56" s="61"/>
      <c r="Z56" s="61"/>
      <c r="AA56" s="61"/>
      <c r="AB56" s="61"/>
      <c r="AC56" s="61"/>
      <c r="AD56" s="61"/>
      <c r="AE56" s="61"/>
      <c r="AF56" s="61"/>
      <c r="AG56" s="61"/>
      <c r="AH56" s="69"/>
    </row>
    <row r="57" spans="1:34" ht="30" customHeight="1">
      <c r="A57" s="78"/>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71"/>
    </row>
    <row r="58" ht="27" customHeight="1"/>
    <row r="59" ht="36" customHeight="1"/>
  </sheetData>
  <sheetProtection/>
  <mergeCells count="66">
    <mergeCell ref="B56:F56"/>
    <mergeCell ref="Y31:AH31"/>
    <mergeCell ref="Y32:AH32"/>
    <mergeCell ref="A31:D31"/>
    <mergeCell ref="A32:D32"/>
    <mergeCell ref="E31:H31"/>
    <mergeCell ref="I31:L31"/>
    <mergeCell ref="E32:H32"/>
    <mergeCell ref="B52:F52"/>
    <mergeCell ref="M46:AH46"/>
    <mergeCell ref="M47:AH47"/>
    <mergeCell ref="L54:S54"/>
    <mergeCell ref="F5:AE5"/>
    <mergeCell ref="W3:Z3"/>
    <mergeCell ref="B11:F12"/>
    <mergeCell ref="B8:F9"/>
    <mergeCell ref="H8:AH8"/>
    <mergeCell ref="V11:X12"/>
    <mergeCell ref="H12:R12"/>
    <mergeCell ref="S11:U12"/>
    <mergeCell ref="H11:R11"/>
    <mergeCell ref="H9:AH10"/>
    <mergeCell ref="K3:N3"/>
    <mergeCell ref="O3:R3"/>
    <mergeCell ref="S3:V3"/>
    <mergeCell ref="B38:F39"/>
    <mergeCell ref="I32:L32"/>
    <mergeCell ref="H39:AH40"/>
    <mergeCell ref="B14:F14"/>
    <mergeCell ref="H14:K14"/>
    <mergeCell ref="L22:S22"/>
    <mergeCell ref="C19:AF19"/>
    <mergeCell ref="B22:F22"/>
    <mergeCell ref="M14:AH14"/>
    <mergeCell ref="M16:AH16"/>
    <mergeCell ref="K2:N2"/>
    <mergeCell ref="O2:R2"/>
    <mergeCell ref="S2:V2"/>
    <mergeCell ref="W2:Z2"/>
    <mergeCell ref="H15:K16"/>
    <mergeCell ref="F35:AE35"/>
    <mergeCell ref="M31:P31"/>
    <mergeCell ref="M32:P32"/>
    <mergeCell ref="Q32:T32"/>
    <mergeCell ref="B24:F24"/>
    <mergeCell ref="L24:S24"/>
    <mergeCell ref="H38:AH38"/>
    <mergeCell ref="B41:F42"/>
    <mergeCell ref="B26:F26"/>
    <mergeCell ref="Q31:T31"/>
    <mergeCell ref="U31:X31"/>
    <mergeCell ref="V41:X42"/>
    <mergeCell ref="H41:R41"/>
    <mergeCell ref="H42:R42"/>
    <mergeCell ref="L26:S26"/>
    <mergeCell ref="U32:X32"/>
    <mergeCell ref="L56:S56"/>
    <mergeCell ref="S41:U42"/>
    <mergeCell ref="B44:F44"/>
    <mergeCell ref="H44:K44"/>
    <mergeCell ref="M44:AH44"/>
    <mergeCell ref="H45:K46"/>
    <mergeCell ref="D49:AE49"/>
    <mergeCell ref="V56:W56"/>
    <mergeCell ref="L52:S52"/>
    <mergeCell ref="B54:F54"/>
  </mergeCells>
  <printOptions/>
  <pageMargins left="0.7874015748031497" right="0.3937007874015748" top="0.3937007874015748" bottom="0.7874015748031497" header="0.5118110236220472" footer="0.5118110236220472"/>
  <pageSetup horizontalDpi="600" verticalDpi="600" orientation="portrait" paperSize="9" r:id="rId1"/>
</worksheet>
</file>

<file path=xl/worksheets/sheet23.xml><?xml version="1.0" encoding="utf-8"?>
<worksheet xmlns="http://schemas.openxmlformats.org/spreadsheetml/2006/main" xmlns:r="http://schemas.openxmlformats.org/officeDocument/2006/relationships">
  <dimension ref="A1:AS46"/>
  <sheetViews>
    <sheetView showZeros="0" zoomScale="75" zoomScaleNormal="75" zoomScalePageLayoutView="0" workbookViewId="0" topLeftCell="A1">
      <selection activeCell="M16" sqref="M16:AB16"/>
    </sheetView>
  </sheetViews>
  <sheetFormatPr defaultColWidth="9" defaultRowHeight="14.25"/>
  <cols>
    <col min="1" max="38" width="3.69921875" style="3" customWidth="1"/>
    <col min="39" max="39" width="9.19921875" style="3" customWidth="1"/>
    <col min="40" max="16384" width="9" style="3" customWidth="1"/>
  </cols>
  <sheetData>
    <row r="1" spans="1:38" ht="25.5">
      <c r="A1" s="79" t="e">
        <f>CONCATENATE("　契　約　台　帳　（ ",#REF!," ）")</f>
        <v>#REF!</v>
      </c>
      <c r="B1" s="80"/>
      <c r="C1" s="80"/>
      <c r="D1" s="80"/>
      <c r="E1" s="80"/>
      <c r="F1" s="80"/>
      <c r="G1" s="80"/>
      <c r="H1" s="80"/>
      <c r="I1" s="80"/>
      <c r="J1" s="80"/>
      <c r="K1" s="165"/>
      <c r="L1" s="165"/>
      <c r="M1" s="80"/>
      <c r="N1" s="59"/>
      <c r="O1" s="59"/>
      <c r="Q1" s="730" t="e">
        <f>#REF!</f>
        <v>#REF!</v>
      </c>
      <c r="R1" s="731"/>
      <c r="S1" s="80"/>
      <c r="T1" s="80"/>
      <c r="U1" s="80"/>
      <c r="X1" s="14"/>
      <c r="Y1" s="14"/>
      <c r="Z1" s="14"/>
      <c r="AA1" s="14"/>
      <c r="AB1" s="14"/>
      <c r="AC1" s="14"/>
      <c r="AD1" s="14"/>
      <c r="AE1" s="14"/>
      <c r="AF1" s="14"/>
      <c r="AG1" s="14"/>
      <c r="AH1" s="14"/>
      <c r="AI1" s="14"/>
      <c r="AJ1" s="14"/>
      <c r="AK1" s="14"/>
      <c r="AL1" s="14"/>
    </row>
    <row r="2" spans="1:38" ht="6" customHeight="1" thickBo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row>
    <row r="3" spans="1:38" ht="20.25" customHeight="1">
      <c r="A3" s="728" t="s">
        <v>104</v>
      </c>
      <c r="B3" s="719"/>
      <c r="C3" s="719"/>
      <c r="D3" s="719"/>
      <c r="E3" s="719"/>
      <c r="F3" s="719"/>
      <c r="G3" s="719"/>
      <c r="H3" s="732" t="e">
        <f>#REF!</f>
        <v>#REF!</v>
      </c>
      <c r="I3" s="733"/>
      <c r="J3" s="733"/>
      <c r="K3" s="733"/>
      <c r="L3" s="733"/>
      <c r="M3" s="733"/>
      <c r="N3" s="733"/>
      <c r="O3" s="733"/>
      <c r="P3" s="733"/>
      <c r="Q3" s="733"/>
      <c r="R3" s="733"/>
      <c r="S3" s="733"/>
      <c r="T3" s="733"/>
      <c r="U3" s="733"/>
      <c r="V3" s="733"/>
      <c r="W3" s="733"/>
      <c r="X3" s="733"/>
      <c r="Y3" s="733"/>
      <c r="Z3" s="733"/>
      <c r="AA3" s="733"/>
      <c r="AB3" s="734"/>
      <c r="AC3" s="24"/>
      <c r="AD3" s="756" t="s">
        <v>153</v>
      </c>
      <c r="AE3" s="757"/>
      <c r="AF3" s="757"/>
      <c r="AG3" s="757"/>
      <c r="AH3" s="757"/>
      <c r="AI3" s="757"/>
      <c r="AJ3" s="746"/>
      <c r="AK3" s="746"/>
      <c r="AL3" s="747"/>
    </row>
    <row r="4" spans="1:38" ht="20.25" customHeight="1">
      <c r="A4" s="701"/>
      <c r="B4" s="702"/>
      <c r="C4" s="702"/>
      <c r="D4" s="702"/>
      <c r="E4" s="702"/>
      <c r="F4" s="702"/>
      <c r="G4" s="702"/>
      <c r="H4" s="735" t="e">
        <f>#REF!</f>
        <v>#REF!</v>
      </c>
      <c r="I4" s="708"/>
      <c r="J4" s="708"/>
      <c r="K4" s="708"/>
      <c r="L4" s="708"/>
      <c r="M4" s="708"/>
      <c r="N4" s="708"/>
      <c r="O4" s="708"/>
      <c r="P4" s="708"/>
      <c r="Q4" s="708"/>
      <c r="R4" s="708"/>
      <c r="S4" s="708"/>
      <c r="T4" s="708"/>
      <c r="U4" s="708"/>
      <c r="V4" s="708"/>
      <c r="W4" s="708"/>
      <c r="X4" s="708"/>
      <c r="Y4" s="708"/>
      <c r="Z4" s="708"/>
      <c r="AA4" s="708"/>
      <c r="AB4" s="709"/>
      <c r="AC4" s="24"/>
      <c r="AD4" s="742" t="s">
        <v>278</v>
      </c>
      <c r="AE4" s="743"/>
      <c r="AF4" s="743"/>
      <c r="AG4" s="743"/>
      <c r="AH4" s="743"/>
      <c r="AI4" s="743"/>
      <c r="AJ4" s="721"/>
      <c r="AK4" s="721"/>
      <c r="AL4" s="722"/>
    </row>
    <row r="5" spans="1:38" ht="20.25" customHeight="1">
      <c r="A5" s="701" t="s">
        <v>105</v>
      </c>
      <c r="B5" s="702"/>
      <c r="C5" s="702"/>
      <c r="D5" s="702"/>
      <c r="E5" s="702"/>
      <c r="F5" s="702"/>
      <c r="G5" s="702"/>
      <c r="H5" s="735" t="e">
        <f>CONCATENATE(#REF!,"   ",#REF!)</f>
        <v>#REF!</v>
      </c>
      <c r="I5" s="708"/>
      <c r="J5" s="708"/>
      <c r="K5" s="708"/>
      <c r="L5" s="708"/>
      <c r="M5" s="708"/>
      <c r="N5" s="708"/>
      <c r="O5" s="708"/>
      <c r="P5" s="708"/>
      <c r="Q5" s="708"/>
      <c r="R5" s="708"/>
      <c r="S5" s="708"/>
      <c r="T5" s="708"/>
      <c r="U5" s="708"/>
      <c r="V5" s="708"/>
      <c r="W5" s="708"/>
      <c r="X5" s="708"/>
      <c r="Y5" s="708"/>
      <c r="Z5" s="708"/>
      <c r="AA5" s="708"/>
      <c r="AB5" s="709"/>
      <c r="AC5" s="24"/>
      <c r="AD5" s="742" t="s">
        <v>154</v>
      </c>
      <c r="AE5" s="743"/>
      <c r="AF5" s="743"/>
      <c r="AG5" s="743"/>
      <c r="AH5" s="743"/>
      <c r="AI5" s="743"/>
      <c r="AJ5" s="721"/>
      <c r="AK5" s="721"/>
      <c r="AL5" s="722"/>
    </row>
    <row r="6" spans="1:38" ht="20.25" customHeight="1">
      <c r="A6" s="701" t="s">
        <v>279</v>
      </c>
      <c r="B6" s="702"/>
      <c r="C6" s="702"/>
      <c r="D6" s="702"/>
      <c r="E6" s="702"/>
      <c r="F6" s="702"/>
      <c r="G6" s="702"/>
      <c r="H6" s="735" t="e">
        <f>CONCATENATE(#REF!," 課")</f>
        <v>#REF!</v>
      </c>
      <c r="I6" s="708"/>
      <c r="J6" s="708"/>
      <c r="K6" s="708"/>
      <c r="L6" s="708"/>
      <c r="M6" s="708"/>
      <c r="N6" s="708"/>
      <c r="O6" s="708"/>
      <c r="P6" s="708"/>
      <c r="Q6" s="708"/>
      <c r="R6" s="708"/>
      <c r="S6" s="708"/>
      <c r="T6" s="708"/>
      <c r="U6" s="708"/>
      <c r="V6" s="708"/>
      <c r="W6" s="708"/>
      <c r="X6" s="708"/>
      <c r="Y6" s="708"/>
      <c r="Z6" s="708"/>
      <c r="AA6" s="708"/>
      <c r="AB6" s="709"/>
      <c r="AC6" s="24"/>
      <c r="AD6" s="742" t="s">
        <v>155</v>
      </c>
      <c r="AE6" s="743"/>
      <c r="AF6" s="743"/>
      <c r="AG6" s="743"/>
      <c r="AH6" s="743"/>
      <c r="AI6" s="743"/>
      <c r="AJ6" s="721"/>
      <c r="AK6" s="721"/>
      <c r="AL6" s="722"/>
    </row>
    <row r="7" spans="1:38" ht="20.25" customHeight="1">
      <c r="A7" s="701" t="s">
        <v>280</v>
      </c>
      <c r="B7" s="702"/>
      <c r="C7" s="702"/>
      <c r="D7" s="702"/>
      <c r="E7" s="702" t="s">
        <v>397</v>
      </c>
      <c r="F7" s="702"/>
      <c r="G7" s="702"/>
      <c r="H7" s="735" t="e">
        <f>#REF!</f>
        <v>#REF!</v>
      </c>
      <c r="I7" s="708"/>
      <c r="J7" s="708"/>
      <c r="K7" s="708"/>
      <c r="L7" s="708"/>
      <c r="M7" s="708"/>
      <c r="N7" s="708"/>
      <c r="O7" s="708"/>
      <c r="P7" s="708"/>
      <c r="Q7" s="708"/>
      <c r="R7" s="708"/>
      <c r="S7" s="708"/>
      <c r="T7" s="708"/>
      <c r="U7" s="708"/>
      <c r="V7" s="708"/>
      <c r="W7" s="708"/>
      <c r="X7" s="708"/>
      <c r="Y7" s="708"/>
      <c r="Z7" s="708"/>
      <c r="AA7" s="708"/>
      <c r="AB7" s="709"/>
      <c r="AC7" s="27"/>
      <c r="AD7" s="742" t="s">
        <v>156</v>
      </c>
      <c r="AE7" s="743"/>
      <c r="AF7" s="743"/>
      <c r="AG7" s="743"/>
      <c r="AH7" s="743"/>
      <c r="AI7" s="743"/>
      <c r="AJ7" s="721"/>
      <c r="AK7" s="721"/>
      <c r="AL7" s="722"/>
    </row>
    <row r="8" spans="1:38" ht="20.25" customHeight="1">
      <c r="A8" s="701"/>
      <c r="B8" s="702"/>
      <c r="C8" s="702"/>
      <c r="D8" s="702"/>
      <c r="E8" s="702" t="s">
        <v>281</v>
      </c>
      <c r="F8" s="702"/>
      <c r="G8" s="702"/>
      <c r="H8" s="758" t="e">
        <f>CONCATENATE(#REF!,"   ",#REF!)</f>
        <v>#REF!</v>
      </c>
      <c r="I8" s="759"/>
      <c r="J8" s="759"/>
      <c r="K8" s="759"/>
      <c r="L8" s="759"/>
      <c r="M8" s="759"/>
      <c r="N8" s="759"/>
      <c r="O8" s="759"/>
      <c r="P8" s="759"/>
      <c r="Q8" s="759"/>
      <c r="R8" s="759"/>
      <c r="S8" s="759"/>
      <c r="T8" s="759"/>
      <c r="U8" s="759"/>
      <c r="V8" s="759"/>
      <c r="W8" s="759"/>
      <c r="X8" s="759"/>
      <c r="Y8" s="759"/>
      <c r="Z8" s="759"/>
      <c r="AA8" s="759"/>
      <c r="AB8" s="760"/>
      <c r="AC8" s="27"/>
      <c r="AD8" s="742" t="s">
        <v>157</v>
      </c>
      <c r="AE8" s="743"/>
      <c r="AF8" s="743"/>
      <c r="AG8" s="743"/>
      <c r="AH8" s="743"/>
      <c r="AI8" s="743"/>
      <c r="AJ8" s="721"/>
      <c r="AK8" s="721"/>
      <c r="AL8" s="722"/>
    </row>
    <row r="9" spans="1:38" ht="20.25" customHeight="1">
      <c r="A9" s="701"/>
      <c r="B9" s="702"/>
      <c r="C9" s="702"/>
      <c r="D9" s="702"/>
      <c r="E9" s="702" t="s">
        <v>282</v>
      </c>
      <c r="F9" s="702"/>
      <c r="G9" s="702"/>
      <c r="H9" s="758" t="e">
        <f>IF(#REF!=0,CONCATENATE(#REF!,"   ",#REF!,"   ",#REF!),CONCATENATE(#REF!,"   ",#REF!,"   ",#REF!,"   ",#REF!))</f>
        <v>#REF!</v>
      </c>
      <c r="I9" s="759"/>
      <c r="J9" s="759"/>
      <c r="K9" s="759"/>
      <c r="L9" s="759"/>
      <c r="M9" s="759"/>
      <c r="N9" s="759"/>
      <c r="O9" s="759"/>
      <c r="P9" s="759"/>
      <c r="Q9" s="759"/>
      <c r="R9" s="759"/>
      <c r="S9" s="759"/>
      <c r="T9" s="759"/>
      <c r="U9" s="759"/>
      <c r="V9" s="759"/>
      <c r="W9" s="759"/>
      <c r="X9" s="759"/>
      <c r="Y9" s="759"/>
      <c r="Z9" s="759"/>
      <c r="AA9" s="759"/>
      <c r="AB9" s="760"/>
      <c r="AC9" s="27"/>
      <c r="AD9" s="742" t="s">
        <v>158</v>
      </c>
      <c r="AE9" s="743"/>
      <c r="AF9" s="743"/>
      <c r="AG9" s="743"/>
      <c r="AH9" s="743"/>
      <c r="AI9" s="743"/>
      <c r="AJ9" s="721"/>
      <c r="AK9" s="721"/>
      <c r="AL9" s="722"/>
    </row>
    <row r="10" spans="1:38" ht="20.25" customHeight="1">
      <c r="A10" s="701"/>
      <c r="B10" s="702"/>
      <c r="C10" s="702"/>
      <c r="D10" s="702"/>
      <c r="E10" s="702" t="s">
        <v>283</v>
      </c>
      <c r="F10" s="702"/>
      <c r="G10" s="702"/>
      <c r="H10" s="735" t="e">
        <f>#REF!</f>
        <v>#REF!</v>
      </c>
      <c r="I10" s="708"/>
      <c r="J10" s="708"/>
      <c r="K10" s="708"/>
      <c r="L10" s="708"/>
      <c r="M10" s="708"/>
      <c r="N10" s="708"/>
      <c r="O10" s="708"/>
      <c r="P10" s="708"/>
      <c r="Q10" s="708"/>
      <c r="R10" s="708"/>
      <c r="S10" s="708"/>
      <c r="T10" s="708"/>
      <c r="U10" s="708"/>
      <c r="V10" s="708"/>
      <c r="W10" s="708"/>
      <c r="X10" s="708"/>
      <c r="Y10" s="708"/>
      <c r="Z10" s="708"/>
      <c r="AA10" s="708"/>
      <c r="AB10" s="709"/>
      <c r="AC10" s="27"/>
      <c r="AD10" s="742" t="s">
        <v>159</v>
      </c>
      <c r="AE10" s="743"/>
      <c r="AF10" s="743"/>
      <c r="AG10" s="743"/>
      <c r="AH10" s="743"/>
      <c r="AI10" s="743"/>
      <c r="AJ10" s="721"/>
      <c r="AK10" s="721"/>
      <c r="AL10" s="722"/>
    </row>
    <row r="11" spans="1:38" ht="20.25" customHeight="1">
      <c r="A11" s="701" t="s">
        <v>106</v>
      </c>
      <c r="B11" s="702"/>
      <c r="C11" s="702"/>
      <c r="D11" s="702"/>
      <c r="E11" s="702"/>
      <c r="F11" s="702"/>
      <c r="G11" s="702"/>
      <c r="H11" s="705" t="e">
        <f>#REF!</f>
        <v>#REF!</v>
      </c>
      <c r="I11" s="706"/>
      <c r="J11" s="706"/>
      <c r="K11" s="706"/>
      <c r="L11" s="706"/>
      <c r="M11" s="706"/>
      <c r="N11" s="30"/>
      <c r="O11" s="30"/>
      <c r="P11" s="748" t="s">
        <v>109</v>
      </c>
      <c r="Q11" s="749"/>
      <c r="R11" s="749"/>
      <c r="S11" s="750"/>
      <c r="T11" s="705" t="e">
        <f>#REF!</f>
        <v>#REF!</v>
      </c>
      <c r="U11" s="707"/>
      <c r="V11" s="707"/>
      <c r="W11" s="707"/>
      <c r="X11" s="707"/>
      <c r="Y11" s="707"/>
      <c r="Z11" s="712"/>
      <c r="AA11" s="712"/>
      <c r="AB11" s="713"/>
      <c r="AC11" s="24"/>
      <c r="AD11" s="742" t="s">
        <v>160</v>
      </c>
      <c r="AE11" s="743"/>
      <c r="AF11" s="743"/>
      <c r="AG11" s="743"/>
      <c r="AH11" s="743"/>
      <c r="AI11" s="743"/>
      <c r="AJ11" s="721"/>
      <c r="AK11" s="721"/>
      <c r="AL11" s="722"/>
    </row>
    <row r="12" spans="1:38" ht="20.25" customHeight="1">
      <c r="A12" s="701" t="s">
        <v>161</v>
      </c>
      <c r="B12" s="702"/>
      <c r="C12" s="702"/>
      <c r="D12" s="702"/>
      <c r="E12" s="702"/>
      <c r="F12" s="702"/>
      <c r="G12" s="702"/>
      <c r="H12" s="710" t="e">
        <f>#REF!</f>
        <v>#REF!</v>
      </c>
      <c r="I12" s="711"/>
      <c r="J12" s="711"/>
      <c r="K12" s="711"/>
      <c r="L12" s="711"/>
      <c r="M12" s="135" t="s">
        <v>162</v>
      </c>
      <c r="N12" s="135"/>
      <c r="O12" s="135"/>
      <c r="P12" s="748" t="s">
        <v>110</v>
      </c>
      <c r="Q12" s="749"/>
      <c r="R12" s="749"/>
      <c r="S12" s="750"/>
      <c r="T12" s="751" t="e">
        <f>IF(OR(H12=0,H16=0),"",ROUNDDOWN(H12/H16,5))</f>
        <v>#REF!</v>
      </c>
      <c r="U12" s="751"/>
      <c r="V12" s="751"/>
      <c r="W12" s="712"/>
      <c r="X12" s="712"/>
      <c r="Y12" s="712"/>
      <c r="Z12" s="712"/>
      <c r="AA12" s="712"/>
      <c r="AB12" s="713"/>
      <c r="AC12" s="24"/>
      <c r="AD12" s="742" t="s">
        <v>276</v>
      </c>
      <c r="AE12" s="743"/>
      <c r="AF12" s="743"/>
      <c r="AG12" s="743"/>
      <c r="AH12" s="743"/>
      <c r="AI12" s="743"/>
      <c r="AJ12" s="721"/>
      <c r="AK12" s="721"/>
      <c r="AL12" s="722"/>
    </row>
    <row r="13" spans="1:38" ht="20.25" customHeight="1">
      <c r="A13" s="703" t="s">
        <v>284</v>
      </c>
      <c r="B13" s="704"/>
      <c r="C13" s="704"/>
      <c r="D13" s="704"/>
      <c r="E13" s="702" t="s">
        <v>277</v>
      </c>
      <c r="F13" s="702"/>
      <c r="G13" s="702"/>
      <c r="H13" s="710" t="e">
        <f>#REF!</f>
        <v>#REF!</v>
      </c>
      <c r="I13" s="711"/>
      <c r="J13" s="711"/>
      <c r="K13" s="711"/>
      <c r="L13" s="711"/>
      <c r="M13" s="755" t="s">
        <v>163</v>
      </c>
      <c r="N13" s="755"/>
      <c r="O13" s="65"/>
      <c r="P13" s="748" t="s">
        <v>164</v>
      </c>
      <c r="Q13" s="749"/>
      <c r="R13" s="749"/>
      <c r="S13" s="750"/>
      <c r="T13" s="751" t="e">
        <f>IF(OR(H12=0,H13=0),"",ROUNDDOWN(H13/H12,5))</f>
        <v>#REF!</v>
      </c>
      <c r="U13" s="751"/>
      <c r="V13" s="751"/>
      <c r="W13" s="712"/>
      <c r="X13" s="712"/>
      <c r="Y13" s="712"/>
      <c r="Z13" s="712"/>
      <c r="AA13" s="712"/>
      <c r="AB13" s="713"/>
      <c r="AC13" s="24"/>
      <c r="AD13" s="742" t="s">
        <v>288</v>
      </c>
      <c r="AE13" s="743"/>
      <c r="AF13" s="743"/>
      <c r="AG13" s="743"/>
      <c r="AH13" s="743"/>
      <c r="AI13" s="743"/>
      <c r="AJ13" s="721"/>
      <c r="AK13" s="721"/>
      <c r="AL13" s="722"/>
    </row>
    <row r="14" spans="1:38" ht="20.25" customHeight="1">
      <c r="A14" s="703"/>
      <c r="B14" s="704"/>
      <c r="C14" s="704"/>
      <c r="D14" s="704"/>
      <c r="E14" s="702" t="s">
        <v>165</v>
      </c>
      <c r="F14" s="702"/>
      <c r="G14" s="702"/>
      <c r="H14" s="752" t="e">
        <f>CONCATENATE(#REF!,"　　",#REF!)</f>
        <v>#REF!</v>
      </c>
      <c r="I14" s="753"/>
      <c r="J14" s="753"/>
      <c r="K14" s="753"/>
      <c r="L14" s="753"/>
      <c r="M14" s="753"/>
      <c r="N14" s="753"/>
      <c r="O14" s="753"/>
      <c r="P14" s="753"/>
      <c r="Q14" s="753"/>
      <c r="R14" s="753"/>
      <c r="S14" s="753"/>
      <c r="T14" s="753"/>
      <c r="U14" s="753"/>
      <c r="V14" s="753"/>
      <c r="W14" s="753"/>
      <c r="X14" s="753"/>
      <c r="Y14" s="753"/>
      <c r="Z14" s="753"/>
      <c r="AA14" s="753"/>
      <c r="AB14" s="754"/>
      <c r="AC14" s="24"/>
      <c r="AD14" s="742" t="s">
        <v>284</v>
      </c>
      <c r="AE14" s="743"/>
      <c r="AF14" s="743"/>
      <c r="AG14" s="743"/>
      <c r="AH14" s="743"/>
      <c r="AI14" s="743"/>
      <c r="AJ14" s="721"/>
      <c r="AK14" s="721"/>
      <c r="AL14" s="722"/>
    </row>
    <row r="15" spans="1:38" ht="20.25" customHeight="1">
      <c r="A15" s="701" t="s">
        <v>107</v>
      </c>
      <c r="B15" s="702"/>
      <c r="C15" s="702"/>
      <c r="D15" s="702"/>
      <c r="E15" s="702"/>
      <c r="F15" s="702"/>
      <c r="G15" s="702"/>
      <c r="H15" s="705" t="e">
        <f>#REF!</f>
        <v>#REF!</v>
      </c>
      <c r="I15" s="706"/>
      <c r="J15" s="706"/>
      <c r="K15" s="706"/>
      <c r="L15" s="706"/>
      <c r="M15" s="706"/>
      <c r="N15" s="29" t="s">
        <v>166</v>
      </c>
      <c r="O15" s="706" t="e">
        <f>#REF!</f>
        <v>#REF!</v>
      </c>
      <c r="P15" s="707"/>
      <c r="Q15" s="707"/>
      <c r="R15" s="707"/>
      <c r="S15" s="707"/>
      <c r="T15" s="707"/>
      <c r="U15" s="608" t="e">
        <f>CONCATENATE(#REF!," 日間")</f>
        <v>#REF!</v>
      </c>
      <c r="V15" s="608"/>
      <c r="W15" s="608"/>
      <c r="X15" s="608"/>
      <c r="Y15" s="608"/>
      <c r="Z15" s="608"/>
      <c r="AA15" s="608"/>
      <c r="AB15" s="723"/>
      <c r="AC15" s="24"/>
      <c r="AD15" s="742" t="s">
        <v>167</v>
      </c>
      <c r="AE15" s="743"/>
      <c r="AF15" s="743"/>
      <c r="AG15" s="743"/>
      <c r="AH15" s="743"/>
      <c r="AI15" s="743"/>
      <c r="AJ15" s="721"/>
      <c r="AK15" s="721"/>
      <c r="AL15" s="722"/>
    </row>
    <row r="16" spans="1:38" ht="20.25" customHeight="1">
      <c r="A16" s="701" t="s">
        <v>289</v>
      </c>
      <c r="B16" s="702"/>
      <c r="C16" s="702"/>
      <c r="D16" s="702"/>
      <c r="E16" s="702"/>
      <c r="F16" s="702"/>
      <c r="G16" s="702"/>
      <c r="H16" s="710" t="e">
        <f>#REF!</f>
        <v>#REF!</v>
      </c>
      <c r="I16" s="711"/>
      <c r="J16" s="711"/>
      <c r="K16" s="711"/>
      <c r="L16" s="711"/>
      <c r="M16" s="708" t="s">
        <v>119</v>
      </c>
      <c r="N16" s="708"/>
      <c r="O16" s="708"/>
      <c r="P16" s="708"/>
      <c r="Q16" s="708"/>
      <c r="R16" s="708"/>
      <c r="S16" s="708"/>
      <c r="T16" s="708"/>
      <c r="U16" s="708"/>
      <c r="V16" s="708"/>
      <c r="W16" s="708"/>
      <c r="X16" s="708"/>
      <c r="Y16" s="708"/>
      <c r="Z16" s="708"/>
      <c r="AA16" s="708"/>
      <c r="AB16" s="709"/>
      <c r="AC16" s="24"/>
      <c r="AD16" s="742" t="s">
        <v>168</v>
      </c>
      <c r="AE16" s="743"/>
      <c r="AF16" s="743"/>
      <c r="AG16" s="743"/>
      <c r="AH16" s="743"/>
      <c r="AI16" s="743"/>
      <c r="AJ16" s="721"/>
      <c r="AK16" s="721"/>
      <c r="AL16" s="722"/>
    </row>
    <row r="17" spans="1:38" ht="20.25" customHeight="1" thickBot="1">
      <c r="A17" s="701" t="s">
        <v>108</v>
      </c>
      <c r="B17" s="702"/>
      <c r="C17" s="702"/>
      <c r="D17" s="702"/>
      <c r="E17" s="702"/>
      <c r="F17" s="702"/>
      <c r="G17" s="702"/>
      <c r="H17" s="705" t="e">
        <f>#REF!</f>
        <v>#REF!</v>
      </c>
      <c r="I17" s="706"/>
      <c r="J17" s="706"/>
      <c r="K17" s="706"/>
      <c r="L17" s="706"/>
      <c r="M17" s="706"/>
      <c r="N17" s="708"/>
      <c r="O17" s="708"/>
      <c r="P17" s="708"/>
      <c r="Q17" s="708"/>
      <c r="R17" s="708"/>
      <c r="S17" s="708"/>
      <c r="T17" s="708"/>
      <c r="U17" s="708"/>
      <c r="V17" s="708"/>
      <c r="W17" s="708"/>
      <c r="X17" s="708"/>
      <c r="Y17" s="708"/>
      <c r="Z17" s="708"/>
      <c r="AA17" s="708"/>
      <c r="AB17" s="709"/>
      <c r="AC17" s="24"/>
      <c r="AD17" s="744" t="s">
        <v>169</v>
      </c>
      <c r="AE17" s="745"/>
      <c r="AF17" s="745"/>
      <c r="AG17" s="745"/>
      <c r="AH17" s="745"/>
      <c r="AI17" s="745"/>
      <c r="AJ17" s="717"/>
      <c r="AK17" s="717"/>
      <c r="AL17" s="718"/>
    </row>
    <row r="18" spans="1:45" ht="20.25" customHeight="1" thickBot="1">
      <c r="A18" s="736" t="s">
        <v>291</v>
      </c>
      <c r="B18" s="737"/>
      <c r="C18" s="737"/>
      <c r="D18" s="737"/>
      <c r="E18" s="737"/>
      <c r="F18" s="737"/>
      <c r="G18" s="737"/>
      <c r="H18" s="738" t="str">
        <f>CONCATENATE(COUNTA(#REF!)," 回")</f>
        <v>1 回</v>
      </c>
      <c r="I18" s="739"/>
      <c r="J18" s="739"/>
      <c r="K18" s="740"/>
      <c r="L18" s="740"/>
      <c r="M18" s="740"/>
      <c r="N18" s="740"/>
      <c r="O18" s="740"/>
      <c r="P18" s="740"/>
      <c r="Q18" s="740"/>
      <c r="R18" s="740"/>
      <c r="S18" s="740"/>
      <c r="T18" s="740"/>
      <c r="U18" s="740"/>
      <c r="V18" s="740"/>
      <c r="W18" s="740"/>
      <c r="X18" s="740"/>
      <c r="Y18" s="740"/>
      <c r="Z18" s="740"/>
      <c r="AA18" s="740"/>
      <c r="AB18" s="741"/>
      <c r="AC18" s="24"/>
      <c r="AD18" s="134"/>
      <c r="AE18" s="134"/>
      <c r="AF18" s="134"/>
      <c r="AG18" s="134"/>
      <c r="AH18" s="134"/>
      <c r="AI18" s="134"/>
      <c r="AJ18" s="134"/>
      <c r="AK18" s="134"/>
      <c r="AL18" s="134"/>
      <c r="AM18" s="59"/>
      <c r="AN18" s="59"/>
      <c r="AO18" s="59"/>
      <c r="AP18" s="59"/>
      <c r="AQ18" s="59"/>
      <c r="AR18" s="59"/>
      <c r="AS18" s="59"/>
    </row>
    <row r="19" spans="1:38" ht="9" customHeight="1" thickBot="1">
      <c r="A19" s="24"/>
      <c r="B19" s="24"/>
      <c r="C19" s="24"/>
      <c r="D19" s="24"/>
      <c r="E19" s="24"/>
      <c r="F19" s="24"/>
      <c r="G19" s="24"/>
      <c r="H19" s="24"/>
      <c r="I19" s="24"/>
      <c r="J19" s="24"/>
      <c r="K19" s="24"/>
      <c r="L19" s="24"/>
      <c r="M19" s="24"/>
      <c r="N19" s="24"/>
      <c r="O19" s="24"/>
      <c r="P19" s="24"/>
      <c r="Q19" s="24"/>
      <c r="R19" s="24"/>
      <c r="S19" s="24"/>
      <c r="T19" s="24"/>
      <c r="U19" s="24"/>
      <c r="V19" s="24"/>
      <c r="W19" s="24"/>
      <c r="X19" s="24"/>
      <c r="Y19" s="24"/>
      <c r="Z19" s="24"/>
      <c r="AA19" s="24"/>
      <c r="AB19" s="24"/>
      <c r="AC19" s="24"/>
      <c r="AD19" s="24"/>
      <c r="AE19" s="24"/>
      <c r="AF19" s="24"/>
      <c r="AG19" s="24"/>
      <c r="AH19" s="24"/>
      <c r="AI19" s="24"/>
      <c r="AJ19" s="24"/>
      <c r="AK19" s="24"/>
      <c r="AL19" s="24"/>
    </row>
    <row r="20" spans="1:38" ht="20.25" customHeight="1">
      <c r="A20" s="728" t="s">
        <v>170</v>
      </c>
      <c r="B20" s="719"/>
      <c r="C20" s="719"/>
      <c r="D20" s="719"/>
      <c r="E20" s="719"/>
      <c r="F20" s="719"/>
      <c r="G20" s="719"/>
      <c r="H20" s="719"/>
      <c r="I20" s="719"/>
      <c r="J20" s="719"/>
      <c r="K20" s="719"/>
      <c r="L20" s="719"/>
      <c r="M20" s="719"/>
      <c r="N20" s="719"/>
      <c r="O20" s="719" t="s">
        <v>292</v>
      </c>
      <c r="P20" s="719"/>
      <c r="Q20" s="719"/>
      <c r="R20" s="719"/>
      <c r="S20" s="719"/>
      <c r="T20" s="719"/>
      <c r="U20" s="719"/>
      <c r="V20" s="719"/>
      <c r="W20" s="719"/>
      <c r="X20" s="719"/>
      <c r="Y20" s="719"/>
      <c r="Z20" s="719"/>
      <c r="AA20" s="719"/>
      <c r="AB20" s="719"/>
      <c r="AC20" s="719"/>
      <c r="AD20" s="719"/>
      <c r="AE20" s="719"/>
      <c r="AF20" s="719"/>
      <c r="AG20" s="719"/>
      <c r="AH20" s="719"/>
      <c r="AI20" s="719"/>
      <c r="AJ20" s="719"/>
      <c r="AK20" s="719"/>
      <c r="AL20" s="720"/>
    </row>
    <row r="21" spans="1:38" ht="20.25" customHeight="1">
      <c r="A21" s="701"/>
      <c r="B21" s="702"/>
      <c r="C21" s="702"/>
      <c r="D21" s="702"/>
      <c r="E21" s="702"/>
      <c r="F21" s="702"/>
      <c r="G21" s="702"/>
      <c r="H21" s="702"/>
      <c r="I21" s="702"/>
      <c r="J21" s="702"/>
      <c r="K21" s="702"/>
      <c r="L21" s="702"/>
      <c r="M21" s="702"/>
      <c r="N21" s="702"/>
      <c r="O21" s="702" t="s">
        <v>293</v>
      </c>
      <c r="P21" s="702"/>
      <c r="Q21" s="702"/>
      <c r="R21" s="702"/>
      <c r="S21" s="702"/>
      <c r="T21" s="702"/>
      <c r="U21" s="702" t="s">
        <v>294</v>
      </c>
      <c r="V21" s="702"/>
      <c r="W21" s="702"/>
      <c r="X21" s="702"/>
      <c r="Y21" s="702"/>
      <c r="Z21" s="702"/>
      <c r="AA21" s="702" t="s">
        <v>171</v>
      </c>
      <c r="AB21" s="702"/>
      <c r="AC21" s="702"/>
      <c r="AD21" s="702"/>
      <c r="AE21" s="702"/>
      <c r="AF21" s="702"/>
      <c r="AG21" s="702" t="s">
        <v>172</v>
      </c>
      <c r="AH21" s="702"/>
      <c r="AI21" s="702"/>
      <c r="AJ21" s="702"/>
      <c r="AK21" s="702"/>
      <c r="AL21" s="729"/>
    </row>
    <row r="22" spans="1:38" ht="20.25" customHeight="1">
      <c r="A22" s="144"/>
      <c r="B22" s="28" t="e">
        <f>IF(#REF!=0,"",CONCATENATE(#REF!,"   建設工事共同企業体"))</f>
        <v>#REF!</v>
      </c>
      <c r="C22" s="30"/>
      <c r="D22" s="30"/>
      <c r="E22" s="30"/>
      <c r="F22" s="30"/>
      <c r="G22" s="30"/>
      <c r="H22" s="30"/>
      <c r="I22" s="30"/>
      <c r="J22" s="30"/>
      <c r="K22" s="30"/>
      <c r="L22" s="30"/>
      <c r="M22" s="30"/>
      <c r="N22" s="137"/>
      <c r="O22" s="714" t="e">
        <f>#REF!</f>
        <v>#REF!</v>
      </c>
      <c r="P22" s="714"/>
      <c r="Q22" s="714"/>
      <c r="R22" s="714"/>
      <c r="S22" s="714"/>
      <c r="T22" s="714"/>
      <c r="U22" s="714" t="e">
        <f>#REF!</f>
        <v>#REF!</v>
      </c>
      <c r="V22" s="714"/>
      <c r="W22" s="714"/>
      <c r="X22" s="714"/>
      <c r="Y22" s="714"/>
      <c r="Z22" s="714"/>
      <c r="AA22" s="714" t="e">
        <f>#REF!</f>
        <v>#REF!</v>
      </c>
      <c r="AB22" s="714"/>
      <c r="AC22" s="714"/>
      <c r="AD22" s="714"/>
      <c r="AE22" s="714"/>
      <c r="AF22" s="714"/>
      <c r="AG22" s="715" t="e">
        <f>#REF!</f>
        <v>#REF!</v>
      </c>
      <c r="AH22" s="698"/>
      <c r="AI22" s="698"/>
      <c r="AJ22" s="698"/>
      <c r="AK22" s="698"/>
      <c r="AL22" s="716"/>
    </row>
    <row r="23" spans="1:38" ht="20.25" customHeight="1">
      <c r="A23" s="144"/>
      <c r="B23" s="28" t="e">
        <f>IF(#REF!=0,"",CONCATENATE(#REF!,"   建設工事共同企業体"))</f>
        <v>#REF!</v>
      </c>
      <c r="C23" s="30"/>
      <c r="D23" s="30"/>
      <c r="E23" s="30"/>
      <c r="F23" s="30"/>
      <c r="G23" s="30"/>
      <c r="H23" s="30"/>
      <c r="I23" s="30"/>
      <c r="J23" s="30"/>
      <c r="K23" s="30"/>
      <c r="L23" s="30"/>
      <c r="M23" s="30"/>
      <c r="N23" s="137"/>
      <c r="O23" s="714" t="e">
        <f>#REF!</f>
        <v>#REF!</v>
      </c>
      <c r="P23" s="714"/>
      <c r="Q23" s="714"/>
      <c r="R23" s="714"/>
      <c r="S23" s="714"/>
      <c r="T23" s="714"/>
      <c r="U23" s="714" t="e">
        <f>#REF!</f>
        <v>#REF!</v>
      </c>
      <c r="V23" s="714"/>
      <c r="W23" s="714"/>
      <c r="X23" s="714"/>
      <c r="Y23" s="714"/>
      <c r="Z23" s="714"/>
      <c r="AA23" s="714" t="e">
        <f>#REF!</f>
        <v>#REF!</v>
      </c>
      <c r="AB23" s="714"/>
      <c r="AC23" s="714"/>
      <c r="AD23" s="714"/>
      <c r="AE23" s="714"/>
      <c r="AF23" s="714"/>
      <c r="AG23" s="715" t="e">
        <f>#REF!</f>
        <v>#REF!</v>
      </c>
      <c r="AH23" s="698"/>
      <c r="AI23" s="698"/>
      <c r="AJ23" s="698"/>
      <c r="AK23" s="698"/>
      <c r="AL23" s="716"/>
    </row>
    <row r="24" spans="1:38" ht="20.25" customHeight="1">
      <c r="A24" s="144"/>
      <c r="B24" s="28" t="e">
        <f>IF(#REF!=0,"",CONCATENATE(#REF!,"   建設工事共同企業体"))</f>
        <v>#REF!</v>
      </c>
      <c r="C24" s="30"/>
      <c r="D24" s="30"/>
      <c r="E24" s="30"/>
      <c r="F24" s="30"/>
      <c r="G24" s="30"/>
      <c r="H24" s="30"/>
      <c r="I24" s="30"/>
      <c r="J24" s="30"/>
      <c r="K24" s="30"/>
      <c r="L24" s="30"/>
      <c r="M24" s="30"/>
      <c r="N24" s="137"/>
      <c r="O24" s="714" t="e">
        <f>#REF!</f>
        <v>#REF!</v>
      </c>
      <c r="P24" s="714"/>
      <c r="Q24" s="714"/>
      <c r="R24" s="714"/>
      <c r="S24" s="714"/>
      <c r="T24" s="714"/>
      <c r="U24" s="714" t="e">
        <f>#REF!</f>
        <v>#REF!</v>
      </c>
      <c r="V24" s="714"/>
      <c r="W24" s="714"/>
      <c r="X24" s="714"/>
      <c r="Y24" s="714"/>
      <c r="Z24" s="714"/>
      <c r="AA24" s="714" t="e">
        <f>#REF!</f>
        <v>#REF!</v>
      </c>
      <c r="AB24" s="714"/>
      <c r="AC24" s="714"/>
      <c r="AD24" s="714"/>
      <c r="AE24" s="714"/>
      <c r="AF24" s="714"/>
      <c r="AG24" s="715" t="e">
        <f>#REF!</f>
        <v>#REF!</v>
      </c>
      <c r="AH24" s="698"/>
      <c r="AI24" s="698"/>
      <c r="AJ24" s="698"/>
      <c r="AK24" s="698"/>
      <c r="AL24" s="716"/>
    </row>
    <row r="25" spans="1:38" ht="20.25" customHeight="1">
      <c r="A25" s="144"/>
      <c r="B25" s="28" t="e">
        <f>IF(#REF!=0,"",CONCATENATE(#REF!,"   建設工事共同企業体"))</f>
        <v>#REF!</v>
      </c>
      <c r="C25" s="30"/>
      <c r="D25" s="30"/>
      <c r="E25" s="30"/>
      <c r="F25" s="30"/>
      <c r="G25" s="30"/>
      <c r="H25" s="30"/>
      <c r="I25" s="30"/>
      <c r="J25" s="30"/>
      <c r="K25" s="30"/>
      <c r="L25" s="30"/>
      <c r="M25" s="30"/>
      <c r="N25" s="137"/>
      <c r="O25" s="714" t="e">
        <f>#REF!</f>
        <v>#REF!</v>
      </c>
      <c r="P25" s="714"/>
      <c r="Q25" s="714"/>
      <c r="R25" s="714"/>
      <c r="S25" s="714"/>
      <c r="T25" s="714"/>
      <c r="U25" s="714" t="e">
        <f>#REF!</f>
        <v>#REF!</v>
      </c>
      <c r="V25" s="714"/>
      <c r="W25" s="714"/>
      <c r="X25" s="714"/>
      <c r="Y25" s="714"/>
      <c r="Z25" s="714"/>
      <c r="AA25" s="714" t="e">
        <f>#REF!</f>
        <v>#REF!</v>
      </c>
      <c r="AB25" s="714"/>
      <c r="AC25" s="714"/>
      <c r="AD25" s="714"/>
      <c r="AE25" s="714"/>
      <c r="AF25" s="714"/>
      <c r="AG25" s="715" t="e">
        <f>#REF!</f>
        <v>#REF!</v>
      </c>
      <c r="AH25" s="698"/>
      <c r="AI25" s="698"/>
      <c r="AJ25" s="698"/>
      <c r="AK25" s="698"/>
      <c r="AL25" s="716"/>
    </row>
    <row r="26" spans="1:38" ht="20.25" customHeight="1">
      <c r="A26" s="144"/>
      <c r="B26" s="28" t="e">
        <f>IF(#REF!=0,"",CONCATENATE(#REF!,"   建設工事共同企業体"))</f>
        <v>#REF!</v>
      </c>
      <c r="C26" s="30"/>
      <c r="D26" s="30"/>
      <c r="E26" s="30"/>
      <c r="F26" s="30"/>
      <c r="G26" s="30"/>
      <c r="H26" s="30"/>
      <c r="I26" s="30"/>
      <c r="J26" s="30"/>
      <c r="K26" s="30"/>
      <c r="L26" s="30"/>
      <c r="M26" s="30"/>
      <c r="N26" s="137"/>
      <c r="O26" s="714" t="e">
        <f>#REF!</f>
        <v>#REF!</v>
      </c>
      <c r="P26" s="714"/>
      <c r="Q26" s="714"/>
      <c r="R26" s="714"/>
      <c r="S26" s="714"/>
      <c r="T26" s="714"/>
      <c r="U26" s="714" t="e">
        <f>#REF!</f>
        <v>#REF!</v>
      </c>
      <c r="V26" s="714"/>
      <c r="W26" s="714"/>
      <c r="X26" s="714"/>
      <c r="Y26" s="714"/>
      <c r="Z26" s="714"/>
      <c r="AA26" s="714" t="e">
        <f>#REF!</f>
        <v>#REF!</v>
      </c>
      <c r="AB26" s="714"/>
      <c r="AC26" s="714"/>
      <c r="AD26" s="714"/>
      <c r="AE26" s="714"/>
      <c r="AF26" s="714"/>
      <c r="AG26" s="715" t="e">
        <f>#REF!</f>
        <v>#REF!</v>
      </c>
      <c r="AH26" s="698"/>
      <c r="AI26" s="698"/>
      <c r="AJ26" s="698"/>
      <c r="AK26" s="698"/>
      <c r="AL26" s="716"/>
    </row>
    <row r="27" spans="1:38" ht="20.25" customHeight="1">
      <c r="A27" s="144"/>
      <c r="B27" s="28" t="e">
        <f>IF(#REF!=0,"",CONCATENATE(#REF!,"   建設工事共同企業体"))</f>
        <v>#REF!</v>
      </c>
      <c r="C27" s="30"/>
      <c r="D27" s="30"/>
      <c r="E27" s="30"/>
      <c r="F27" s="30"/>
      <c r="G27" s="30"/>
      <c r="H27" s="30"/>
      <c r="I27" s="30"/>
      <c r="J27" s="30"/>
      <c r="K27" s="30"/>
      <c r="L27" s="30"/>
      <c r="M27" s="30"/>
      <c r="N27" s="137"/>
      <c r="O27" s="714" t="e">
        <f>#REF!</f>
        <v>#REF!</v>
      </c>
      <c r="P27" s="714"/>
      <c r="Q27" s="714"/>
      <c r="R27" s="714"/>
      <c r="S27" s="714"/>
      <c r="T27" s="714"/>
      <c r="U27" s="714" t="e">
        <f>#REF!</f>
        <v>#REF!</v>
      </c>
      <c r="V27" s="714"/>
      <c r="W27" s="714"/>
      <c r="X27" s="714"/>
      <c r="Y27" s="714"/>
      <c r="Z27" s="714"/>
      <c r="AA27" s="714" t="e">
        <f>#REF!</f>
        <v>#REF!</v>
      </c>
      <c r="AB27" s="714"/>
      <c r="AC27" s="714"/>
      <c r="AD27" s="714"/>
      <c r="AE27" s="714"/>
      <c r="AF27" s="714"/>
      <c r="AG27" s="715" t="e">
        <f>#REF!</f>
        <v>#REF!</v>
      </c>
      <c r="AH27" s="698"/>
      <c r="AI27" s="698"/>
      <c r="AJ27" s="698"/>
      <c r="AK27" s="698"/>
      <c r="AL27" s="716"/>
    </row>
    <row r="28" spans="1:38" ht="20.25" customHeight="1">
      <c r="A28" s="144"/>
      <c r="B28" s="28" t="e">
        <f>IF(#REF!=0,"",CONCATENATE(#REF!,"   建設工事共同企業体"))</f>
        <v>#REF!</v>
      </c>
      <c r="C28" s="30"/>
      <c r="D28" s="30"/>
      <c r="E28" s="30"/>
      <c r="F28" s="30"/>
      <c r="G28" s="30"/>
      <c r="H28" s="30"/>
      <c r="I28" s="30"/>
      <c r="J28" s="30"/>
      <c r="K28" s="30"/>
      <c r="L28" s="30"/>
      <c r="M28" s="30"/>
      <c r="N28" s="137"/>
      <c r="O28" s="714" t="e">
        <f>#REF!</f>
        <v>#REF!</v>
      </c>
      <c r="P28" s="714"/>
      <c r="Q28" s="714"/>
      <c r="R28" s="714"/>
      <c r="S28" s="714"/>
      <c r="T28" s="714"/>
      <c r="U28" s="714" t="e">
        <f>#REF!</f>
        <v>#REF!</v>
      </c>
      <c r="V28" s="714"/>
      <c r="W28" s="714"/>
      <c r="X28" s="714"/>
      <c r="Y28" s="714"/>
      <c r="Z28" s="714"/>
      <c r="AA28" s="714" t="e">
        <f>#REF!</f>
        <v>#REF!</v>
      </c>
      <c r="AB28" s="714"/>
      <c r="AC28" s="714"/>
      <c r="AD28" s="714"/>
      <c r="AE28" s="714"/>
      <c r="AF28" s="714"/>
      <c r="AG28" s="715" t="e">
        <f>#REF!</f>
        <v>#REF!</v>
      </c>
      <c r="AH28" s="698"/>
      <c r="AI28" s="698"/>
      <c r="AJ28" s="698"/>
      <c r="AK28" s="698"/>
      <c r="AL28" s="716"/>
    </row>
    <row r="29" spans="1:38" ht="20.25" customHeight="1">
      <c r="A29" s="144"/>
      <c r="B29" s="28" t="e">
        <f>IF(#REF!=0,"",CONCATENATE(#REF!,"   建設工事共同企業体"))</f>
        <v>#REF!</v>
      </c>
      <c r="C29" s="30"/>
      <c r="D29" s="30"/>
      <c r="E29" s="30"/>
      <c r="F29" s="30"/>
      <c r="G29" s="30"/>
      <c r="H29" s="30"/>
      <c r="I29" s="30"/>
      <c r="J29" s="30"/>
      <c r="K29" s="30"/>
      <c r="L29" s="30"/>
      <c r="M29" s="30"/>
      <c r="N29" s="137"/>
      <c r="O29" s="714" t="e">
        <f>#REF!</f>
        <v>#REF!</v>
      </c>
      <c r="P29" s="714"/>
      <c r="Q29" s="714"/>
      <c r="R29" s="714"/>
      <c r="S29" s="714"/>
      <c r="T29" s="714"/>
      <c r="U29" s="714"/>
      <c r="V29" s="714"/>
      <c r="W29" s="714"/>
      <c r="X29" s="714"/>
      <c r="Y29" s="714"/>
      <c r="Z29" s="714"/>
      <c r="AA29" s="714"/>
      <c r="AB29" s="714"/>
      <c r="AC29" s="714"/>
      <c r="AD29" s="714"/>
      <c r="AE29" s="714"/>
      <c r="AF29" s="714"/>
      <c r="AG29" s="715"/>
      <c r="AH29" s="698"/>
      <c r="AI29" s="698"/>
      <c r="AJ29" s="698"/>
      <c r="AK29" s="698"/>
      <c r="AL29" s="716"/>
    </row>
    <row r="30" spans="1:38" ht="20.25" customHeight="1">
      <c r="A30" s="144"/>
      <c r="B30" s="28" t="e">
        <f>IF(#REF!=0,"",CONCATENATE(#REF!,"   建設工事共同企業体"))</f>
        <v>#REF!</v>
      </c>
      <c r="C30" s="30"/>
      <c r="D30" s="30"/>
      <c r="E30" s="30"/>
      <c r="F30" s="30"/>
      <c r="G30" s="30"/>
      <c r="H30" s="30"/>
      <c r="I30" s="30"/>
      <c r="J30" s="30"/>
      <c r="K30" s="30"/>
      <c r="L30" s="30"/>
      <c r="M30" s="30"/>
      <c r="N30" s="137"/>
      <c r="O30" s="714" t="e">
        <f>#REF!</f>
        <v>#REF!</v>
      </c>
      <c r="P30" s="714"/>
      <c r="Q30" s="714"/>
      <c r="R30" s="714"/>
      <c r="S30" s="714"/>
      <c r="T30" s="714"/>
      <c r="U30" s="714"/>
      <c r="V30" s="714"/>
      <c r="W30" s="714"/>
      <c r="X30" s="714"/>
      <c r="Y30" s="714"/>
      <c r="Z30" s="714"/>
      <c r="AA30" s="714"/>
      <c r="AB30" s="714"/>
      <c r="AC30" s="714"/>
      <c r="AD30" s="714"/>
      <c r="AE30" s="714"/>
      <c r="AF30" s="714"/>
      <c r="AG30" s="715"/>
      <c r="AH30" s="698"/>
      <c r="AI30" s="698"/>
      <c r="AJ30" s="698"/>
      <c r="AK30" s="698"/>
      <c r="AL30" s="716"/>
    </row>
    <row r="31" spans="1:38" ht="20.25" customHeight="1" thickBot="1">
      <c r="A31" s="145"/>
      <c r="B31" s="330" t="e">
        <f>IF(#REF!=0,"",CONCATENATE(#REF!,"   建設工事共同企業体"))</f>
        <v>#REF!</v>
      </c>
      <c r="C31" s="138"/>
      <c r="D31" s="138"/>
      <c r="E31" s="138"/>
      <c r="F31" s="138"/>
      <c r="G31" s="138"/>
      <c r="H31" s="138"/>
      <c r="I31" s="138"/>
      <c r="J31" s="138"/>
      <c r="K31" s="138"/>
      <c r="L31" s="138"/>
      <c r="M31" s="138"/>
      <c r="N31" s="146"/>
      <c r="O31" s="727" t="e">
        <f>#REF!</f>
        <v>#REF!</v>
      </c>
      <c r="P31" s="727"/>
      <c r="Q31" s="727"/>
      <c r="R31" s="727"/>
      <c r="S31" s="727"/>
      <c r="T31" s="727"/>
      <c r="U31" s="727"/>
      <c r="V31" s="727"/>
      <c r="W31" s="727"/>
      <c r="X31" s="727"/>
      <c r="Y31" s="727"/>
      <c r="Z31" s="727"/>
      <c r="AA31" s="727"/>
      <c r="AB31" s="727"/>
      <c r="AC31" s="727"/>
      <c r="AD31" s="727"/>
      <c r="AE31" s="727"/>
      <c r="AF31" s="727"/>
      <c r="AG31" s="724"/>
      <c r="AH31" s="725"/>
      <c r="AI31" s="725"/>
      <c r="AJ31" s="725"/>
      <c r="AK31" s="725"/>
      <c r="AL31" s="726"/>
    </row>
    <row r="32" spans="1:38" ht="15.75">
      <c r="A32" s="55"/>
      <c r="B32" s="55"/>
      <c r="C32" s="55"/>
      <c r="D32" s="55"/>
      <c r="E32" s="55"/>
      <c r="F32" s="55"/>
      <c r="G32" s="55"/>
      <c r="H32" s="55"/>
      <c r="I32" s="55"/>
      <c r="J32" s="55"/>
      <c r="K32" s="55"/>
      <c r="L32" s="55"/>
      <c r="M32" s="55"/>
      <c r="N32" s="55"/>
      <c r="O32" s="55"/>
      <c r="P32" s="55"/>
      <c r="Q32" s="55"/>
      <c r="R32" s="55"/>
      <c r="S32" s="55"/>
      <c r="T32" s="55"/>
      <c r="U32" s="55"/>
      <c r="V32" s="55"/>
      <c r="W32" s="55"/>
      <c r="X32" s="55"/>
      <c r="Y32" s="55"/>
      <c r="Z32" s="55"/>
      <c r="AA32" s="55"/>
      <c r="AB32" s="55"/>
      <c r="AC32" s="55"/>
      <c r="AD32" s="55"/>
      <c r="AE32" s="55"/>
      <c r="AF32" s="55"/>
      <c r="AG32" s="55"/>
      <c r="AH32" s="55"/>
      <c r="AI32" s="55"/>
      <c r="AJ32" s="55"/>
      <c r="AK32" s="55"/>
      <c r="AL32" s="55"/>
    </row>
    <row r="33" spans="1:38" ht="15.75">
      <c r="A33" s="55"/>
      <c r="B33" s="55"/>
      <c r="C33" s="55"/>
      <c r="D33" s="55"/>
      <c r="E33" s="55"/>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row>
    <row r="34" spans="1:38" ht="15.7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row>
    <row r="35" spans="1:38" ht="15.7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15.7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15.7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15.7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15.7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15.7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15.7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15.7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15.7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15.7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15.7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15.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row>
  </sheetData>
  <sheetProtection/>
  <mergeCells count="125">
    <mergeCell ref="H14:AB14"/>
    <mergeCell ref="M13:N13"/>
    <mergeCell ref="W12:AB12"/>
    <mergeCell ref="AD3:AI3"/>
    <mergeCell ref="H5:AB5"/>
    <mergeCell ref="H8:AB8"/>
    <mergeCell ref="H9:AB9"/>
    <mergeCell ref="H12:L12"/>
    <mergeCell ref="H13:L13"/>
    <mergeCell ref="H6:AB6"/>
    <mergeCell ref="AJ3:AL3"/>
    <mergeCell ref="AD4:AI4"/>
    <mergeCell ref="P13:S13"/>
    <mergeCell ref="T13:V13"/>
    <mergeCell ref="P12:S12"/>
    <mergeCell ref="P11:S11"/>
    <mergeCell ref="T11:Y11"/>
    <mergeCell ref="AJ13:AL13"/>
    <mergeCell ref="T12:V12"/>
    <mergeCell ref="AJ4:AL4"/>
    <mergeCell ref="AD17:AI17"/>
    <mergeCell ref="AD8:AI8"/>
    <mergeCell ref="AD9:AI9"/>
    <mergeCell ref="AD10:AI10"/>
    <mergeCell ref="AD11:AI11"/>
    <mergeCell ref="AD16:AI16"/>
    <mergeCell ref="AD12:AI12"/>
    <mergeCell ref="AD13:AI13"/>
    <mergeCell ref="AD14:AI14"/>
    <mergeCell ref="AD15:AI15"/>
    <mergeCell ref="E8:G8"/>
    <mergeCell ref="E9:G9"/>
    <mergeCell ref="E10:G10"/>
    <mergeCell ref="A11:G11"/>
    <mergeCell ref="AD5:AI5"/>
    <mergeCell ref="AD6:AI6"/>
    <mergeCell ref="AD7:AI7"/>
    <mergeCell ref="E7:G7"/>
    <mergeCell ref="H7:AB7"/>
    <mergeCell ref="H10:AB10"/>
    <mergeCell ref="A3:G4"/>
    <mergeCell ref="A18:G18"/>
    <mergeCell ref="H18:J18"/>
    <mergeCell ref="K18:AB18"/>
    <mergeCell ref="A12:G12"/>
    <mergeCell ref="A15:G15"/>
    <mergeCell ref="A16:G16"/>
    <mergeCell ref="A5:G5"/>
    <mergeCell ref="A7:D10"/>
    <mergeCell ref="A6:G6"/>
    <mergeCell ref="O21:T21"/>
    <mergeCell ref="U21:Z21"/>
    <mergeCell ref="AA21:AF21"/>
    <mergeCell ref="O22:T22"/>
    <mergeCell ref="AG22:AL22"/>
    <mergeCell ref="Q1:R1"/>
    <mergeCell ref="H3:AB3"/>
    <mergeCell ref="H4:AB4"/>
    <mergeCell ref="Z11:AB11"/>
    <mergeCell ref="H11:M11"/>
    <mergeCell ref="AA26:AF26"/>
    <mergeCell ref="AG29:AL29"/>
    <mergeCell ref="O23:T23"/>
    <mergeCell ref="O24:T24"/>
    <mergeCell ref="A20:N21"/>
    <mergeCell ref="U25:Z25"/>
    <mergeCell ref="O25:T25"/>
    <mergeCell ref="O26:T26"/>
    <mergeCell ref="U26:Z26"/>
    <mergeCell ref="AG21:AL21"/>
    <mergeCell ref="O31:T31"/>
    <mergeCell ref="U27:Z27"/>
    <mergeCell ref="U28:Z28"/>
    <mergeCell ref="U29:Z29"/>
    <mergeCell ref="U30:Z30"/>
    <mergeCell ref="O27:T27"/>
    <mergeCell ref="AA25:AF25"/>
    <mergeCell ref="AA22:AF22"/>
    <mergeCell ref="AG30:AL30"/>
    <mergeCell ref="AG31:AL31"/>
    <mergeCell ref="U31:Z31"/>
    <mergeCell ref="AA31:AF31"/>
    <mergeCell ref="AG26:AL26"/>
    <mergeCell ref="AG27:AL27"/>
    <mergeCell ref="AA27:AF27"/>
    <mergeCell ref="AG28:AL28"/>
    <mergeCell ref="AJ16:AL16"/>
    <mergeCell ref="U15:AB15"/>
    <mergeCell ref="O28:T28"/>
    <mergeCell ref="O29:T29"/>
    <mergeCell ref="O30:T30"/>
    <mergeCell ref="AJ12:AL12"/>
    <mergeCell ref="AA28:AF28"/>
    <mergeCell ref="AA29:AF29"/>
    <mergeCell ref="AA30:AF30"/>
    <mergeCell ref="AG25:AL25"/>
    <mergeCell ref="AJ5:AL5"/>
    <mergeCell ref="AJ6:AL6"/>
    <mergeCell ref="AJ7:AL7"/>
    <mergeCell ref="AJ14:AL14"/>
    <mergeCell ref="AJ15:AL15"/>
    <mergeCell ref="AJ8:AL8"/>
    <mergeCell ref="AJ9:AL9"/>
    <mergeCell ref="AJ10:AL10"/>
    <mergeCell ref="AJ11:AL11"/>
    <mergeCell ref="AA24:AF24"/>
    <mergeCell ref="AG24:AL24"/>
    <mergeCell ref="N17:AB17"/>
    <mergeCell ref="AJ17:AL17"/>
    <mergeCell ref="U22:Z22"/>
    <mergeCell ref="U24:Z24"/>
    <mergeCell ref="U23:Z23"/>
    <mergeCell ref="AG23:AL23"/>
    <mergeCell ref="AA23:AF23"/>
    <mergeCell ref="O20:AL20"/>
    <mergeCell ref="A17:G17"/>
    <mergeCell ref="A13:D14"/>
    <mergeCell ref="E13:G13"/>
    <mergeCell ref="E14:G14"/>
    <mergeCell ref="H15:M15"/>
    <mergeCell ref="O15:T15"/>
    <mergeCell ref="H17:M17"/>
    <mergeCell ref="M16:AB16"/>
    <mergeCell ref="H16:L16"/>
    <mergeCell ref="W13:AB13"/>
  </mergeCells>
  <printOptions/>
  <pageMargins left="0.7874015748031497" right="0.1968503937007874" top="0.1968503937007874" bottom="0.1968503937007874" header="0.5118110236220472" footer="0.5118110236220472"/>
  <pageSetup horizontalDpi="600" verticalDpi="600" orientation="landscape" paperSize="9" r:id="rId1"/>
</worksheet>
</file>

<file path=xl/worksheets/sheet24.xml><?xml version="1.0" encoding="utf-8"?>
<worksheet xmlns="http://schemas.openxmlformats.org/spreadsheetml/2006/main" xmlns:r="http://schemas.openxmlformats.org/officeDocument/2006/relationships">
  <dimension ref="A1:AU48"/>
  <sheetViews>
    <sheetView showZeros="0" zoomScale="70" zoomScaleNormal="70" zoomScalePageLayoutView="0" workbookViewId="0" topLeftCell="A1">
      <selection activeCell="AW25" sqref="AW25"/>
    </sheetView>
  </sheetViews>
  <sheetFormatPr defaultColWidth="9" defaultRowHeight="14.25"/>
  <cols>
    <col min="1" max="47" width="3.69921875" style="3" customWidth="1"/>
    <col min="48" max="16384" width="9" style="3" customWidth="1"/>
  </cols>
  <sheetData>
    <row r="1" spans="1:38" ht="25.5">
      <c r="A1" s="79" t="e">
        <f>CONCATENATE("　工　事　台　帳　（ ",#REF!," ）")</f>
        <v>#REF!</v>
      </c>
      <c r="B1" s="80"/>
      <c r="C1" s="80"/>
      <c r="D1" s="80"/>
      <c r="E1" s="80"/>
      <c r="F1" s="80"/>
      <c r="G1" s="80"/>
      <c r="H1" s="80"/>
      <c r="I1" s="80"/>
      <c r="J1" s="80"/>
      <c r="K1" s="165"/>
      <c r="L1" s="165"/>
      <c r="M1" s="80"/>
      <c r="N1" s="59"/>
      <c r="O1" s="59"/>
      <c r="P1" s="80"/>
      <c r="Q1" s="80"/>
      <c r="R1" s="80"/>
      <c r="S1" s="730" t="e">
        <f>#REF!</f>
        <v>#REF!</v>
      </c>
      <c r="T1" s="856"/>
      <c r="U1" s="731"/>
      <c r="V1" s="14"/>
      <c r="W1" s="14"/>
      <c r="X1" s="14"/>
      <c r="Y1" s="14"/>
      <c r="Z1" s="14"/>
      <c r="AA1" s="14"/>
      <c r="AB1" s="14"/>
      <c r="AC1" s="14"/>
      <c r="AD1" s="14"/>
      <c r="AE1" s="14"/>
      <c r="AF1" s="14"/>
      <c r="AG1" s="14"/>
      <c r="AH1" s="14"/>
      <c r="AI1" s="14"/>
      <c r="AJ1" s="14"/>
      <c r="AK1" s="14"/>
      <c r="AL1" s="14"/>
    </row>
    <row r="2" spans="1:38" ht="6" customHeight="1" thickBot="1">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14"/>
    </row>
    <row r="3" spans="1:47" ht="20.25" customHeight="1">
      <c r="A3" s="858" t="s">
        <v>308</v>
      </c>
      <c r="B3" s="859"/>
      <c r="C3" s="859"/>
      <c r="D3" s="804"/>
      <c r="E3" s="821" t="e">
        <f>#REF!</f>
        <v>#REF!</v>
      </c>
      <c r="F3" s="822"/>
      <c r="G3" s="822"/>
      <c r="H3" s="822"/>
      <c r="I3" s="822"/>
      <c r="J3" s="822"/>
      <c r="K3" s="822"/>
      <c r="L3" s="822"/>
      <c r="M3" s="822"/>
      <c r="N3" s="822"/>
      <c r="O3" s="822"/>
      <c r="P3" s="822"/>
      <c r="Q3" s="822"/>
      <c r="R3" s="822"/>
      <c r="S3" s="822"/>
      <c r="T3" s="822"/>
      <c r="U3" s="822"/>
      <c r="V3" s="822"/>
      <c r="W3" s="822"/>
      <c r="X3" s="822"/>
      <c r="Y3" s="822"/>
      <c r="Z3" s="822"/>
      <c r="AA3" s="823"/>
      <c r="AB3" s="82"/>
      <c r="AC3" s="815" t="s">
        <v>420</v>
      </c>
      <c r="AD3" s="818"/>
      <c r="AE3" s="819"/>
      <c r="AF3" s="763" t="s">
        <v>173</v>
      </c>
      <c r="AG3" s="763"/>
      <c r="AH3" s="763"/>
      <c r="AI3" s="763"/>
      <c r="AJ3" s="763" t="s">
        <v>214</v>
      </c>
      <c r="AK3" s="763"/>
      <c r="AL3" s="763"/>
      <c r="AM3" s="763"/>
      <c r="AN3" s="763" t="s">
        <v>174</v>
      </c>
      <c r="AO3" s="763"/>
      <c r="AP3" s="763"/>
      <c r="AQ3" s="763"/>
      <c r="AR3" s="763" t="s">
        <v>215</v>
      </c>
      <c r="AS3" s="763"/>
      <c r="AT3" s="763"/>
      <c r="AU3" s="794"/>
    </row>
    <row r="4" spans="1:47" ht="20.25" customHeight="1">
      <c r="A4" s="857"/>
      <c r="B4" s="790"/>
      <c r="C4" s="790"/>
      <c r="D4" s="791"/>
      <c r="E4" s="824" t="e">
        <f>#REF!</f>
        <v>#REF!</v>
      </c>
      <c r="F4" s="825"/>
      <c r="G4" s="825"/>
      <c r="H4" s="825"/>
      <c r="I4" s="825"/>
      <c r="J4" s="825"/>
      <c r="K4" s="825"/>
      <c r="L4" s="825"/>
      <c r="M4" s="825"/>
      <c r="N4" s="825"/>
      <c r="O4" s="825"/>
      <c r="P4" s="825"/>
      <c r="Q4" s="825"/>
      <c r="R4" s="825"/>
      <c r="S4" s="825"/>
      <c r="T4" s="825"/>
      <c r="U4" s="825"/>
      <c r="V4" s="825"/>
      <c r="W4" s="825"/>
      <c r="X4" s="825"/>
      <c r="Y4" s="825"/>
      <c r="Z4" s="825"/>
      <c r="AA4" s="826"/>
      <c r="AB4" s="82"/>
      <c r="AC4" s="816"/>
      <c r="AD4" s="788" t="s">
        <v>216</v>
      </c>
      <c r="AE4" s="788"/>
      <c r="AF4" s="792"/>
      <c r="AG4" s="792"/>
      <c r="AH4" s="792"/>
      <c r="AI4" s="792"/>
      <c r="AJ4" s="814" t="e">
        <f>#REF!</f>
        <v>#REF!</v>
      </c>
      <c r="AK4" s="814"/>
      <c r="AL4" s="814"/>
      <c r="AM4" s="814"/>
      <c r="AN4" s="814" t="e">
        <f>#REF!</f>
        <v>#REF!</v>
      </c>
      <c r="AO4" s="814"/>
      <c r="AP4" s="814"/>
      <c r="AQ4" s="814"/>
      <c r="AR4" s="806" t="e">
        <f>#REF!</f>
        <v>#REF!</v>
      </c>
      <c r="AS4" s="807"/>
      <c r="AT4" s="810" t="s">
        <v>24</v>
      </c>
      <c r="AU4" s="811"/>
    </row>
    <row r="5" spans="1:47" ht="20.25" customHeight="1">
      <c r="A5" s="857" t="s">
        <v>303</v>
      </c>
      <c r="B5" s="790"/>
      <c r="C5" s="790"/>
      <c r="D5" s="791"/>
      <c r="E5" s="831" t="e">
        <f>CONCATENATE("大字 ",#REF!)</f>
        <v>#REF!</v>
      </c>
      <c r="F5" s="810"/>
      <c r="G5" s="810"/>
      <c r="H5" s="810"/>
      <c r="I5" s="810"/>
      <c r="J5" s="832"/>
      <c r="K5" s="789" t="s">
        <v>411</v>
      </c>
      <c r="L5" s="790"/>
      <c r="M5" s="790"/>
      <c r="N5" s="791"/>
      <c r="O5" s="860" t="e">
        <f>IF(#REF!="",#REF!,#REF!)</f>
        <v>#REF!</v>
      </c>
      <c r="P5" s="774"/>
      <c r="Q5" s="774"/>
      <c r="R5" s="774"/>
      <c r="S5" s="774"/>
      <c r="T5" s="774"/>
      <c r="U5" s="81" t="s">
        <v>60</v>
      </c>
      <c r="V5" s="773" t="e">
        <f>IF(#REF!="",#REF!,#REF!)</f>
        <v>#REF!</v>
      </c>
      <c r="W5" s="774"/>
      <c r="X5" s="774"/>
      <c r="Y5" s="774"/>
      <c r="Z5" s="774"/>
      <c r="AA5" s="830"/>
      <c r="AB5" s="85"/>
      <c r="AC5" s="816"/>
      <c r="AD5" s="788" t="s">
        <v>217</v>
      </c>
      <c r="AE5" s="788"/>
      <c r="AF5" s="792"/>
      <c r="AG5" s="792"/>
      <c r="AH5" s="792"/>
      <c r="AI5" s="792"/>
      <c r="AJ5" s="792" t="e">
        <f>IF(#REF!="","",#REF!)</f>
        <v>#REF!</v>
      </c>
      <c r="AK5" s="792"/>
      <c r="AL5" s="792"/>
      <c r="AM5" s="792"/>
      <c r="AN5" s="792" t="e">
        <f>#REF!</f>
        <v>#REF!</v>
      </c>
      <c r="AO5" s="792"/>
      <c r="AP5" s="792"/>
      <c r="AQ5" s="792"/>
      <c r="AR5" s="806" t="e">
        <f>#REF!</f>
        <v>#REF!</v>
      </c>
      <c r="AS5" s="807"/>
      <c r="AT5" s="810" t="e">
        <f>IF(AR5=0,"","日間")</f>
        <v>#REF!</v>
      </c>
      <c r="AU5" s="811"/>
    </row>
    <row r="6" spans="1:47" ht="20.25" customHeight="1" thickBot="1">
      <c r="A6" s="846" t="s">
        <v>218</v>
      </c>
      <c r="B6" s="788"/>
      <c r="C6" s="788"/>
      <c r="D6" s="788"/>
      <c r="E6" s="827"/>
      <c r="F6" s="828"/>
      <c r="G6" s="828"/>
      <c r="H6" s="828"/>
      <c r="I6" s="828"/>
      <c r="J6" s="828"/>
      <c r="K6" s="828"/>
      <c r="L6" s="828"/>
      <c r="M6" s="828"/>
      <c r="N6" s="828"/>
      <c r="O6" s="828"/>
      <c r="P6" s="828"/>
      <c r="Q6" s="828"/>
      <c r="R6" s="828"/>
      <c r="S6" s="828"/>
      <c r="T6" s="828"/>
      <c r="U6" s="828"/>
      <c r="V6" s="828"/>
      <c r="W6" s="828"/>
      <c r="X6" s="828"/>
      <c r="Y6" s="828"/>
      <c r="Z6" s="828"/>
      <c r="AA6" s="829"/>
      <c r="AB6" s="86"/>
      <c r="AC6" s="817"/>
      <c r="AD6" s="820" t="s">
        <v>219</v>
      </c>
      <c r="AE6" s="820"/>
      <c r="AF6" s="805"/>
      <c r="AG6" s="805"/>
      <c r="AH6" s="805"/>
      <c r="AI6" s="805"/>
      <c r="AJ6" s="805"/>
      <c r="AK6" s="805"/>
      <c r="AL6" s="805"/>
      <c r="AM6" s="805"/>
      <c r="AN6" s="805"/>
      <c r="AO6" s="805"/>
      <c r="AP6" s="805"/>
      <c r="AQ6" s="805"/>
      <c r="AR6" s="808"/>
      <c r="AS6" s="809"/>
      <c r="AT6" s="812"/>
      <c r="AU6" s="813"/>
    </row>
    <row r="7" spans="1:38" ht="20.25" customHeight="1" thickBot="1">
      <c r="A7" s="846" t="s">
        <v>220</v>
      </c>
      <c r="B7" s="788"/>
      <c r="C7" s="788"/>
      <c r="D7" s="788"/>
      <c r="E7" s="853"/>
      <c r="F7" s="853"/>
      <c r="G7" s="853"/>
      <c r="H7" s="853"/>
      <c r="I7" s="853"/>
      <c r="J7" s="853"/>
      <c r="K7" s="895"/>
      <c r="L7" s="895"/>
      <c r="M7" s="895"/>
      <c r="N7" s="895"/>
      <c r="O7" s="895"/>
      <c r="P7" s="895"/>
      <c r="Q7" s="895"/>
      <c r="R7" s="895"/>
      <c r="S7" s="895"/>
      <c r="T7" s="895"/>
      <c r="U7" s="895"/>
      <c r="V7" s="895"/>
      <c r="W7" s="895"/>
      <c r="X7" s="895"/>
      <c r="Y7" s="895"/>
      <c r="Z7" s="895"/>
      <c r="AA7" s="896"/>
      <c r="AB7" s="86"/>
      <c r="AC7" s="27"/>
      <c r="AD7" s="88"/>
      <c r="AE7" s="88"/>
      <c r="AF7" s="88"/>
      <c r="AG7" s="88"/>
      <c r="AH7" s="88"/>
      <c r="AI7" s="88"/>
      <c r="AJ7" s="88"/>
      <c r="AK7" s="88"/>
      <c r="AL7" s="88"/>
    </row>
    <row r="8" spans="1:47" ht="20.25" customHeight="1">
      <c r="A8" s="846" t="s">
        <v>221</v>
      </c>
      <c r="B8" s="788"/>
      <c r="C8" s="788"/>
      <c r="D8" s="788"/>
      <c r="E8" s="853"/>
      <c r="F8" s="853"/>
      <c r="G8" s="853"/>
      <c r="H8" s="853"/>
      <c r="I8" s="853"/>
      <c r="J8" s="853"/>
      <c r="K8" s="853"/>
      <c r="L8" s="853"/>
      <c r="M8" s="853"/>
      <c r="N8" s="789" t="s">
        <v>222</v>
      </c>
      <c r="O8" s="790"/>
      <c r="P8" s="790"/>
      <c r="Q8" s="791"/>
      <c r="R8" s="775" t="e">
        <f>#REF!</f>
        <v>#REF!</v>
      </c>
      <c r="S8" s="776"/>
      <c r="T8" s="776"/>
      <c r="U8" s="776"/>
      <c r="V8" s="776"/>
      <c r="W8" s="776"/>
      <c r="X8" s="810" t="s">
        <v>223</v>
      </c>
      <c r="Y8" s="810"/>
      <c r="Z8" s="810"/>
      <c r="AA8" s="811"/>
      <c r="AB8" s="86"/>
      <c r="AC8" s="796" t="s">
        <v>408</v>
      </c>
      <c r="AD8" s="818"/>
      <c r="AE8" s="819"/>
      <c r="AF8" s="763" t="s">
        <v>173</v>
      </c>
      <c r="AG8" s="763"/>
      <c r="AH8" s="763"/>
      <c r="AI8" s="763"/>
      <c r="AJ8" s="763" t="s">
        <v>224</v>
      </c>
      <c r="AK8" s="763"/>
      <c r="AL8" s="763"/>
      <c r="AM8" s="763"/>
      <c r="AN8" s="763"/>
      <c r="AO8" s="763"/>
      <c r="AP8" s="763" t="s">
        <v>225</v>
      </c>
      <c r="AQ8" s="763"/>
      <c r="AR8" s="763"/>
      <c r="AS8" s="763"/>
      <c r="AT8" s="763"/>
      <c r="AU8" s="794"/>
    </row>
    <row r="9" spans="1:47" ht="20.25" customHeight="1">
      <c r="A9" s="846" t="s">
        <v>226</v>
      </c>
      <c r="B9" s="788"/>
      <c r="C9" s="788"/>
      <c r="D9" s="788"/>
      <c r="E9" s="831" t="e">
        <f>CONCATENATE(#REF!,"    ",#REF!)</f>
        <v>#REF!</v>
      </c>
      <c r="F9" s="810"/>
      <c r="G9" s="810"/>
      <c r="H9" s="810"/>
      <c r="I9" s="810"/>
      <c r="J9" s="810"/>
      <c r="K9" s="810"/>
      <c r="L9" s="810"/>
      <c r="M9" s="832"/>
      <c r="N9" s="789" t="s">
        <v>227</v>
      </c>
      <c r="O9" s="790"/>
      <c r="P9" s="790"/>
      <c r="Q9" s="791"/>
      <c r="R9" s="831" t="e">
        <f>CONCATENATE(#REF!,"    ",#REF!)</f>
        <v>#REF!</v>
      </c>
      <c r="S9" s="810"/>
      <c r="T9" s="810"/>
      <c r="U9" s="810"/>
      <c r="V9" s="810"/>
      <c r="W9" s="810"/>
      <c r="X9" s="810"/>
      <c r="Y9" s="810"/>
      <c r="Z9" s="810"/>
      <c r="AA9" s="811"/>
      <c r="AB9" s="86"/>
      <c r="AC9" s="797"/>
      <c r="AD9" s="788" t="s">
        <v>216</v>
      </c>
      <c r="AE9" s="788"/>
      <c r="AF9" s="792"/>
      <c r="AG9" s="793"/>
      <c r="AH9" s="793"/>
      <c r="AI9" s="793"/>
      <c r="AJ9" s="775" t="e">
        <f>#REF!</f>
        <v>#REF!</v>
      </c>
      <c r="AK9" s="776"/>
      <c r="AL9" s="776"/>
      <c r="AM9" s="776"/>
      <c r="AN9" s="776"/>
      <c r="AO9" s="89" t="e">
        <f>IF(AJ9=0,"","-")</f>
        <v>#REF!</v>
      </c>
      <c r="AP9" s="781"/>
      <c r="AQ9" s="782"/>
      <c r="AR9" s="782"/>
      <c r="AS9" s="782"/>
      <c r="AT9" s="782"/>
      <c r="AU9" s="783"/>
    </row>
    <row r="10" spans="1:47" ht="20.25" customHeight="1">
      <c r="A10" s="902" t="s">
        <v>228</v>
      </c>
      <c r="B10" s="886" t="s">
        <v>396</v>
      </c>
      <c r="C10" s="886"/>
      <c r="D10" s="887"/>
      <c r="E10" s="905" t="e">
        <f>#REF!</f>
        <v>#REF!</v>
      </c>
      <c r="F10" s="868"/>
      <c r="G10" s="868"/>
      <c r="H10" s="868"/>
      <c r="I10" s="868"/>
      <c r="J10" s="868"/>
      <c r="K10" s="868"/>
      <c r="L10" s="868"/>
      <c r="M10" s="868"/>
      <c r="N10" s="868"/>
      <c r="O10" s="868"/>
      <c r="P10" s="868"/>
      <c r="Q10" s="868"/>
      <c r="R10" s="868"/>
      <c r="S10" s="868"/>
      <c r="T10" s="868"/>
      <c r="U10" s="868"/>
      <c r="V10" s="868"/>
      <c r="W10" s="868"/>
      <c r="X10" s="868"/>
      <c r="Y10" s="868"/>
      <c r="Z10" s="868"/>
      <c r="AA10" s="869"/>
      <c r="AB10" s="86"/>
      <c r="AC10" s="797"/>
      <c r="AD10" s="788" t="s">
        <v>217</v>
      </c>
      <c r="AE10" s="788"/>
      <c r="AF10" s="793"/>
      <c r="AG10" s="793"/>
      <c r="AH10" s="793"/>
      <c r="AI10" s="793"/>
      <c r="AJ10" s="777" t="e">
        <f>#REF!</f>
        <v>#REF!</v>
      </c>
      <c r="AK10" s="778"/>
      <c r="AL10" s="778"/>
      <c r="AM10" s="778"/>
      <c r="AN10" s="778"/>
      <c r="AO10" s="89" t="s">
        <v>175</v>
      </c>
      <c r="AP10" s="775" t="e">
        <f>IF(AJ10=0,"",AJ10-AJ9)</f>
        <v>#REF!</v>
      </c>
      <c r="AQ10" s="776"/>
      <c r="AR10" s="776"/>
      <c r="AS10" s="776"/>
      <c r="AT10" s="776"/>
      <c r="AU10" s="90" t="s">
        <v>175</v>
      </c>
    </row>
    <row r="11" spans="1:47" ht="20.25" customHeight="1">
      <c r="A11" s="903"/>
      <c r="B11" s="861" t="s">
        <v>229</v>
      </c>
      <c r="C11" s="861"/>
      <c r="D11" s="862"/>
      <c r="E11" s="847" t="e">
        <f>CONCATENATE(#REF!,"   ",#REF!)</f>
        <v>#REF!</v>
      </c>
      <c r="F11" s="848"/>
      <c r="G11" s="848"/>
      <c r="H11" s="848"/>
      <c r="I11" s="848"/>
      <c r="J11" s="848"/>
      <c r="K11" s="848"/>
      <c r="L11" s="848"/>
      <c r="M11" s="848"/>
      <c r="N11" s="848"/>
      <c r="O11" s="849"/>
      <c r="P11" s="849"/>
      <c r="Q11" s="849"/>
      <c r="R11" s="849"/>
      <c r="S11" s="849"/>
      <c r="T11" s="849"/>
      <c r="U11" s="849"/>
      <c r="V11" s="849"/>
      <c r="W11" s="849"/>
      <c r="X11" s="849"/>
      <c r="Y11" s="849"/>
      <c r="Z11" s="849"/>
      <c r="AA11" s="850"/>
      <c r="AB11" s="91"/>
      <c r="AC11" s="797"/>
      <c r="AD11" s="788" t="s">
        <v>219</v>
      </c>
      <c r="AE11" s="788"/>
      <c r="AF11" s="793"/>
      <c r="AG11" s="793"/>
      <c r="AH11" s="793"/>
      <c r="AI11" s="793"/>
      <c r="AJ11" s="777"/>
      <c r="AK11" s="778"/>
      <c r="AL11" s="778"/>
      <c r="AM11" s="778"/>
      <c r="AN11" s="778"/>
      <c r="AO11" s="89"/>
      <c r="AP11" s="775">
        <f>IF(AJ11=0,"",AJ11-AJ10)</f>
      </c>
      <c r="AQ11" s="776"/>
      <c r="AR11" s="776"/>
      <c r="AS11" s="776"/>
      <c r="AT11" s="776"/>
      <c r="AU11" s="90"/>
    </row>
    <row r="12" spans="1:47" ht="20.25" customHeight="1" thickBot="1">
      <c r="A12" s="903"/>
      <c r="B12" s="861" t="s">
        <v>230</v>
      </c>
      <c r="C12" s="861"/>
      <c r="D12" s="862"/>
      <c r="E12" s="897" t="e">
        <f>IF(#REF!=0,CONCATENATE(#REF!,"   ",#REF!,"   ",#REF!),CONCATENATE(#REF!,"   ",#REF!,"   ",#REF!,"   ",#REF!))</f>
        <v>#REF!</v>
      </c>
      <c r="F12" s="898"/>
      <c r="G12" s="898"/>
      <c r="H12" s="898"/>
      <c r="I12" s="898"/>
      <c r="J12" s="898"/>
      <c r="K12" s="898"/>
      <c r="L12" s="898"/>
      <c r="M12" s="898"/>
      <c r="N12" s="898"/>
      <c r="O12" s="898"/>
      <c r="P12" s="898"/>
      <c r="Q12" s="898"/>
      <c r="R12" s="898"/>
      <c r="S12" s="898"/>
      <c r="T12" s="898"/>
      <c r="U12" s="898"/>
      <c r="V12" s="898"/>
      <c r="W12" s="898"/>
      <c r="X12" s="898"/>
      <c r="Y12" s="898"/>
      <c r="Z12" s="898"/>
      <c r="AA12" s="899"/>
      <c r="AB12" s="92"/>
      <c r="AC12" s="798"/>
      <c r="AD12" s="820" t="s">
        <v>231</v>
      </c>
      <c r="AE12" s="820"/>
      <c r="AF12" s="836"/>
      <c r="AG12" s="836"/>
      <c r="AH12" s="836"/>
      <c r="AI12" s="836"/>
      <c r="AJ12" s="779"/>
      <c r="AK12" s="780"/>
      <c r="AL12" s="780"/>
      <c r="AM12" s="780"/>
      <c r="AN12" s="780"/>
      <c r="AO12" s="93"/>
      <c r="AP12" s="784">
        <f>IF(AJ12=0,"",AJ12-AJ11)</f>
      </c>
      <c r="AQ12" s="785"/>
      <c r="AR12" s="785"/>
      <c r="AS12" s="785"/>
      <c r="AT12" s="785"/>
      <c r="AU12" s="94"/>
    </row>
    <row r="13" spans="1:38" ht="20.25" customHeight="1" thickBot="1">
      <c r="A13" s="904"/>
      <c r="B13" s="863" t="s">
        <v>232</v>
      </c>
      <c r="C13" s="863"/>
      <c r="D13" s="864"/>
      <c r="E13" s="908" t="e">
        <f>#REF!</f>
        <v>#REF!</v>
      </c>
      <c r="F13" s="909"/>
      <c r="G13" s="909"/>
      <c r="H13" s="909"/>
      <c r="I13" s="909"/>
      <c r="J13" s="909"/>
      <c r="K13" s="906"/>
      <c r="L13" s="906"/>
      <c r="M13" s="906"/>
      <c r="N13" s="906"/>
      <c r="O13" s="906"/>
      <c r="P13" s="906"/>
      <c r="Q13" s="906"/>
      <c r="R13" s="906"/>
      <c r="S13" s="906"/>
      <c r="T13" s="906"/>
      <c r="U13" s="906"/>
      <c r="V13" s="906"/>
      <c r="W13" s="906"/>
      <c r="X13" s="906"/>
      <c r="Y13" s="906"/>
      <c r="Z13" s="906"/>
      <c r="AA13" s="907"/>
      <c r="AB13" s="92"/>
      <c r="AC13" s="24"/>
      <c r="AD13" s="88"/>
      <c r="AE13" s="88"/>
      <c r="AF13" s="88"/>
      <c r="AJ13" s="88"/>
      <c r="AK13" s="88"/>
      <c r="AL13" s="88"/>
    </row>
    <row r="14" spans="1:47" ht="20.25" customHeight="1">
      <c r="A14" s="900" t="s">
        <v>233</v>
      </c>
      <c r="B14" s="901"/>
      <c r="C14" s="901"/>
      <c r="D14" s="901"/>
      <c r="E14" s="860" t="e">
        <f>AJ4</f>
        <v>#REF!</v>
      </c>
      <c r="F14" s="773"/>
      <c r="G14" s="773"/>
      <c r="H14" s="773"/>
      <c r="I14" s="773"/>
      <c r="J14" s="773"/>
      <c r="K14" s="95"/>
      <c r="L14" s="789" t="s">
        <v>176</v>
      </c>
      <c r="M14" s="790"/>
      <c r="N14" s="790"/>
      <c r="O14" s="790"/>
      <c r="P14" s="790"/>
      <c r="Q14" s="790"/>
      <c r="R14" s="790"/>
      <c r="S14" s="790"/>
      <c r="T14" s="791"/>
      <c r="U14" s="852" t="s">
        <v>177</v>
      </c>
      <c r="V14" s="853"/>
      <c r="W14" s="853"/>
      <c r="X14" s="853"/>
      <c r="Y14" s="853"/>
      <c r="Z14" s="853"/>
      <c r="AA14" s="854"/>
      <c r="AB14" s="91"/>
      <c r="AC14" s="796" t="s">
        <v>234</v>
      </c>
      <c r="AD14" s="804"/>
      <c r="AE14" s="763"/>
      <c r="AF14" s="763" t="s">
        <v>235</v>
      </c>
      <c r="AG14" s="763"/>
      <c r="AH14" s="763"/>
      <c r="AI14" s="763"/>
      <c r="AJ14" s="763"/>
      <c r="AK14" s="763"/>
      <c r="AL14" s="763"/>
      <c r="AM14" s="763"/>
      <c r="AN14" s="763"/>
      <c r="AO14" s="763"/>
      <c r="AP14" s="763" t="s">
        <v>236</v>
      </c>
      <c r="AQ14" s="763"/>
      <c r="AR14" s="763"/>
      <c r="AS14" s="763"/>
      <c r="AT14" s="763"/>
      <c r="AU14" s="794"/>
    </row>
    <row r="15" spans="1:47" ht="20.25" customHeight="1">
      <c r="A15" s="846" t="s">
        <v>408</v>
      </c>
      <c r="B15" s="788"/>
      <c r="C15" s="788"/>
      <c r="D15" s="788"/>
      <c r="E15" s="775" t="e">
        <f>IF(#REF!="",#REF!,#REF!)</f>
        <v>#REF!</v>
      </c>
      <c r="F15" s="776"/>
      <c r="G15" s="776"/>
      <c r="H15" s="776"/>
      <c r="I15" s="776"/>
      <c r="J15" s="776"/>
      <c r="K15" s="83" t="s">
        <v>223</v>
      </c>
      <c r="L15" s="865" t="s">
        <v>178</v>
      </c>
      <c r="M15" s="866"/>
      <c r="N15" s="866"/>
      <c r="O15" s="866"/>
      <c r="P15" s="866"/>
      <c r="Q15" s="866"/>
      <c r="R15" s="866"/>
      <c r="S15" s="866"/>
      <c r="T15" s="867"/>
      <c r="U15" s="855" t="s">
        <v>179</v>
      </c>
      <c r="V15" s="712"/>
      <c r="W15" s="712"/>
      <c r="X15" s="712"/>
      <c r="Y15" s="712"/>
      <c r="Z15" s="712"/>
      <c r="AA15" s="713"/>
      <c r="AB15" s="86"/>
      <c r="AC15" s="797"/>
      <c r="AD15" s="791"/>
      <c r="AE15" s="788"/>
      <c r="AF15" s="789" t="s">
        <v>180</v>
      </c>
      <c r="AG15" s="790"/>
      <c r="AH15" s="790"/>
      <c r="AI15" s="791"/>
      <c r="AJ15" s="788" t="s">
        <v>224</v>
      </c>
      <c r="AK15" s="788"/>
      <c r="AL15" s="788"/>
      <c r="AM15" s="788"/>
      <c r="AN15" s="788"/>
      <c r="AO15" s="788"/>
      <c r="AP15" s="788"/>
      <c r="AQ15" s="788"/>
      <c r="AR15" s="788"/>
      <c r="AS15" s="788"/>
      <c r="AT15" s="788"/>
      <c r="AU15" s="795"/>
    </row>
    <row r="16" spans="1:47" ht="20.25" customHeight="1">
      <c r="A16" s="883" t="s">
        <v>237</v>
      </c>
      <c r="B16" s="886" t="s">
        <v>238</v>
      </c>
      <c r="C16" s="886"/>
      <c r="D16" s="887"/>
      <c r="E16" s="914" t="e">
        <f>#REF!</f>
        <v>#REF!</v>
      </c>
      <c r="F16" s="915"/>
      <c r="G16" s="915"/>
      <c r="H16" s="915"/>
      <c r="I16" s="915"/>
      <c r="J16" s="915"/>
      <c r="K16" s="868" t="s">
        <v>223</v>
      </c>
      <c r="L16" s="868"/>
      <c r="M16" s="868"/>
      <c r="N16" s="868"/>
      <c r="O16" s="868"/>
      <c r="P16" s="868"/>
      <c r="Q16" s="868"/>
      <c r="R16" s="868"/>
      <c r="S16" s="868"/>
      <c r="T16" s="868"/>
      <c r="U16" s="868"/>
      <c r="V16" s="868"/>
      <c r="W16" s="868"/>
      <c r="X16" s="868"/>
      <c r="Y16" s="868"/>
      <c r="Z16" s="868"/>
      <c r="AA16" s="869"/>
      <c r="AB16" s="86"/>
      <c r="AC16" s="802"/>
      <c r="AD16" s="788" t="s">
        <v>239</v>
      </c>
      <c r="AE16" s="788"/>
      <c r="AF16" s="792"/>
      <c r="AG16" s="793"/>
      <c r="AH16" s="793"/>
      <c r="AI16" s="793"/>
      <c r="AJ16" s="775">
        <f>IF(U15="あり",ROUNDDOWN(AJ9*0.3,-4),"")</f>
      </c>
      <c r="AK16" s="776"/>
      <c r="AL16" s="776"/>
      <c r="AM16" s="776"/>
      <c r="AN16" s="776"/>
      <c r="AO16" s="89" t="s">
        <v>175</v>
      </c>
      <c r="AP16" s="775">
        <f>IF(U15="あり",E15-AJ16,"")</f>
      </c>
      <c r="AQ16" s="776"/>
      <c r="AR16" s="776"/>
      <c r="AS16" s="776"/>
      <c r="AT16" s="776"/>
      <c r="AU16" s="90" t="s">
        <v>175</v>
      </c>
    </row>
    <row r="17" spans="1:47" ht="20.25" customHeight="1">
      <c r="A17" s="884"/>
      <c r="B17" s="861" t="s">
        <v>240</v>
      </c>
      <c r="C17" s="861"/>
      <c r="D17" s="862"/>
      <c r="E17" s="910" t="e">
        <f>#REF!</f>
        <v>#REF!</v>
      </c>
      <c r="F17" s="911"/>
      <c r="G17" s="911"/>
      <c r="H17" s="911"/>
      <c r="I17" s="911"/>
      <c r="J17" s="911"/>
      <c r="K17" s="911"/>
      <c r="L17" s="912" t="e">
        <f>#REF!</f>
        <v>#REF!</v>
      </c>
      <c r="M17" s="912"/>
      <c r="N17" s="912"/>
      <c r="O17" s="912"/>
      <c r="P17" s="912"/>
      <c r="Q17" s="912"/>
      <c r="R17" s="912"/>
      <c r="S17" s="912"/>
      <c r="T17" s="912"/>
      <c r="U17" s="912"/>
      <c r="V17" s="912"/>
      <c r="W17" s="912"/>
      <c r="X17" s="912"/>
      <c r="Y17" s="912"/>
      <c r="Z17" s="912"/>
      <c r="AA17" s="913"/>
      <c r="AB17" s="96"/>
      <c r="AC17" s="802"/>
      <c r="AD17" s="788" t="s">
        <v>241</v>
      </c>
      <c r="AE17" s="788"/>
      <c r="AF17" s="793"/>
      <c r="AG17" s="793"/>
      <c r="AH17" s="793"/>
      <c r="AI17" s="793"/>
      <c r="AJ17" s="786"/>
      <c r="AK17" s="787"/>
      <c r="AL17" s="787"/>
      <c r="AM17" s="787"/>
      <c r="AN17" s="787"/>
      <c r="AO17" s="89"/>
      <c r="AP17" s="775"/>
      <c r="AQ17" s="776"/>
      <c r="AR17" s="776"/>
      <c r="AS17" s="776"/>
      <c r="AT17" s="776"/>
      <c r="AU17" s="90">
        <f>IF(AP17=0,"","-")</f>
      </c>
    </row>
    <row r="18" spans="1:47" ht="20.25" customHeight="1">
      <c r="A18" s="885"/>
      <c r="B18" s="863" t="s">
        <v>242</v>
      </c>
      <c r="C18" s="863"/>
      <c r="D18" s="864"/>
      <c r="E18" s="873" t="e">
        <f>ROUNDDOWN(E16/AJ9,5)</f>
        <v>#REF!</v>
      </c>
      <c r="F18" s="874"/>
      <c r="G18" s="874"/>
      <c r="H18" s="874"/>
      <c r="I18" s="874"/>
      <c r="J18" s="874"/>
      <c r="K18" s="875"/>
      <c r="L18" s="875"/>
      <c r="M18" s="875"/>
      <c r="N18" s="875"/>
      <c r="O18" s="875"/>
      <c r="P18" s="875"/>
      <c r="Q18" s="875"/>
      <c r="R18" s="875"/>
      <c r="S18" s="875"/>
      <c r="T18" s="875"/>
      <c r="U18" s="875"/>
      <c r="V18" s="875"/>
      <c r="W18" s="875"/>
      <c r="X18" s="875"/>
      <c r="Y18" s="875"/>
      <c r="Z18" s="875"/>
      <c r="AA18" s="876"/>
      <c r="AB18" s="86"/>
      <c r="AC18" s="802"/>
      <c r="AD18" s="788" t="s">
        <v>243</v>
      </c>
      <c r="AE18" s="788"/>
      <c r="AF18" s="793"/>
      <c r="AG18" s="793"/>
      <c r="AH18" s="793"/>
      <c r="AI18" s="793"/>
      <c r="AJ18" s="786"/>
      <c r="AK18" s="787"/>
      <c r="AL18" s="787"/>
      <c r="AM18" s="787"/>
      <c r="AN18" s="787"/>
      <c r="AO18" s="89"/>
      <c r="AP18" s="775"/>
      <c r="AQ18" s="776"/>
      <c r="AR18" s="776"/>
      <c r="AS18" s="776"/>
      <c r="AT18" s="776"/>
      <c r="AU18" s="90"/>
    </row>
    <row r="19" spans="1:47" ht="20.25" customHeight="1">
      <c r="A19" s="846" t="s">
        <v>244</v>
      </c>
      <c r="B19" s="788"/>
      <c r="C19" s="788"/>
      <c r="D19" s="788"/>
      <c r="E19" s="860" t="e">
        <f>#REF!</f>
        <v>#REF!</v>
      </c>
      <c r="F19" s="773"/>
      <c r="G19" s="773"/>
      <c r="H19" s="773"/>
      <c r="I19" s="773"/>
      <c r="J19" s="773"/>
      <c r="K19" s="95"/>
      <c r="L19" s="789" t="s">
        <v>245</v>
      </c>
      <c r="M19" s="790"/>
      <c r="N19" s="790"/>
      <c r="O19" s="791"/>
      <c r="P19" s="775" t="e">
        <f>#REF!</f>
        <v>#REF!</v>
      </c>
      <c r="Q19" s="776"/>
      <c r="R19" s="776"/>
      <c r="S19" s="776"/>
      <c r="T19" s="776"/>
      <c r="U19" s="776"/>
      <c r="V19" s="810" t="s">
        <v>223</v>
      </c>
      <c r="W19" s="810"/>
      <c r="X19" s="810"/>
      <c r="Y19" s="810"/>
      <c r="Z19" s="810"/>
      <c r="AA19" s="811"/>
      <c r="AB19" s="92"/>
      <c r="AC19" s="802"/>
      <c r="AD19" s="788" t="s">
        <v>246</v>
      </c>
      <c r="AE19" s="788"/>
      <c r="AF19" s="793"/>
      <c r="AG19" s="793"/>
      <c r="AH19" s="793"/>
      <c r="AI19" s="793"/>
      <c r="AJ19" s="786"/>
      <c r="AK19" s="787"/>
      <c r="AL19" s="787"/>
      <c r="AM19" s="787"/>
      <c r="AN19" s="787"/>
      <c r="AO19" s="89"/>
      <c r="AP19" s="775"/>
      <c r="AQ19" s="776"/>
      <c r="AR19" s="776"/>
      <c r="AS19" s="776"/>
      <c r="AT19" s="776"/>
      <c r="AU19" s="90"/>
    </row>
    <row r="20" spans="1:47" ht="20.25" customHeight="1" thickBot="1">
      <c r="A20" s="879" t="s">
        <v>247</v>
      </c>
      <c r="B20" s="820"/>
      <c r="C20" s="820"/>
      <c r="D20" s="820"/>
      <c r="E20" s="870" t="str">
        <f>CONCATENATE(COUNTA(#REF!)," 回")</f>
        <v>1 回</v>
      </c>
      <c r="F20" s="871"/>
      <c r="G20" s="871"/>
      <c r="H20" s="871"/>
      <c r="I20" s="871"/>
      <c r="J20" s="871"/>
      <c r="K20" s="872"/>
      <c r="L20" s="799" t="s">
        <v>248</v>
      </c>
      <c r="M20" s="800"/>
      <c r="N20" s="800"/>
      <c r="O20" s="801"/>
      <c r="P20" s="851" t="s">
        <v>249</v>
      </c>
      <c r="Q20" s="812"/>
      <c r="R20" s="812"/>
      <c r="S20" s="812"/>
      <c r="T20" s="812"/>
      <c r="U20" s="812"/>
      <c r="V20" s="812"/>
      <c r="W20" s="812"/>
      <c r="X20" s="812"/>
      <c r="Y20" s="812"/>
      <c r="Z20" s="812"/>
      <c r="AA20" s="813"/>
      <c r="AB20" s="91"/>
      <c r="AC20" s="803"/>
      <c r="AD20" s="799" t="s">
        <v>250</v>
      </c>
      <c r="AE20" s="800"/>
      <c r="AF20" s="800"/>
      <c r="AG20" s="800"/>
      <c r="AH20" s="800"/>
      <c r="AI20" s="801"/>
      <c r="AJ20" s="779"/>
      <c r="AK20" s="780"/>
      <c r="AL20" s="780"/>
      <c r="AM20" s="780"/>
      <c r="AN20" s="780"/>
      <c r="AO20" s="93"/>
      <c r="AP20" s="779"/>
      <c r="AQ20" s="780"/>
      <c r="AR20" s="780"/>
      <c r="AS20" s="780"/>
      <c r="AT20" s="780"/>
      <c r="AU20" s="94"/>
    </row>
    <row r="21" spans="1:38" ht="21" customHeight="1" thickBot="1">
      <c r="A21" s="24"/>
      <c r="B21" s="24"/>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row>
    <row r="22" spans="1:47" ht="20.25" customHeight="1">
      <c r="A22" s="878" t="s">
        <v>251</v>
      </c>
      <c r="B22" s="763"/>
      <c r="C22" s="763"/>
      <c r="D22" s="763"/>
      <c r="E22" s="763"/>
      <c r="F22" s="763"/>
      <c r="G22" s="763"/>
      <c r="H22" s="763"/>
      <c r="I22" s="763"/>
      <c r="J22" s="763"/>
      <c r="K22" s="763"/>
      <c r="L22" s="763"/>
      <c r="M22" s="763"/>
      <c r="N22" s="763"/>
      <c r="O22" s="877" t="s">
        <v>252</v>
      </c>
      <c r="P22" s="859"/>
      <c r="Q22" s="859"/>
      <c r="R22" s="859"/>
      <c r="S22" s="859"/>
      <c r="T22" s="859"/>
      <c r="U22" s="859"/>
      <c r="V22" s="859"/>
      <c r="W22" s="859"/>
      <c r="X22" s="859"/>
      <c r="Y22" s="859"/>
      <c r="Z22" s="859"/>
      <c r="AA22" s="859"/>
      <c r="AB22" s="859"/>
      <c r="AC22" s="859"/>
      <c r="AD22" s="859"/>
      <c r="AE22" s="859"/>
      <c r="AF22" s="859"/>
      <c r="AG22" s="859"/>
      <c r="AH22" s="859"/>
      <c r="AI22" s="86"/>
      <c r="AJ22" s="880" t="s">
        <v>253</v>
      </c>
      <c r="AK22" s="881"/>
      <c r="AL22" s="881"/>
      <c r="AM22" s="881"/>
      <c r="AN22" s="881"/>
      <c r="AO22" s="881"/>
      <c r="AP22" s="881"/>
      <c r="AQ22" s="881"/>
      <c r="AR22" s="881"/>
      <c r="AS22" s="881"/>
      <c r="AT22" s="881"/>
      <c r="AU22" s="882"/>
    </row>
    <row r="23" spans="1:47" ht="20.25" customHeight="1">
      <c r="A23" s="846"/>
      <c r="B23" s="788"/>
      <c r="C23" s="788"/>
      <c r="D23" s="788"/>
      <c r="E23" s="788"/>
      <c r="F23" s="788"/>
      <c r="G23" s="788"/>
      <c r="H23" s="788"/>
      <c r="I23" s="788"/>
      <c r="J23" s="788"/>
      <c r="K23" s="788"/>
      <c r="L23" s="788"/>
      <c r="M23" s="788"/>
      <c r="N23" s="788"/>
      <c r="O23" s="789" t="s">
        <v>254</v>
      </c>
      <c r="P23" s="790"/>
      <c r="Q23" s="790"/>
      <c r="R23" s="790"/>
      <c r="S23" s="791"/>
      <c r="T23" s="789" t="s">
        <v>255</v>
      </c>
      <c r="U23" s="790"/>
      <c r="V23" s="790"/>
      <c r="W23" s="790"/>
      <c r="X23" s="791"/>
      <c r="Y23" s="789" t="s">
        <v>256</v>
      </c>
      <c r="Z23" s="790"/>
      <c r="AA23" s="790"/>
      <c r="AB23" s="790"/>
      <c r="AC23" s="791"/>
      <c r="AD23" s="789" t="s">
        <v>257</v>
      </c>
      <c r="AE23" s="790"/>
      <c r="AF23" s="790"/>
      <c r="AG23" s="790"/>
      <c r="AH23" s="790"/>
      <c r="AI23" s="86"/>
      <c r="AJ23" s="765"/>
      <c r="AK23" s="766"/>
      <c r="AL23" s="766"/>
      <c r="AM23" s="766"/>
      <c r="AN23" s="766"/>
      <c r="AO23" s="766"/>
      <c r="AP23" s="766"/>
      <c r="AQ23" s="766"/>
      <c r="AR23" s="766"/>
      <c r="AS23" s="766"/>
      <c r="AT23" s="766"/>
      <c r="AU23" s="767"/>
    </row>
    <row r="24" spans="1:47" ht="20.25" customHeight="1">
      <c r="A24" s="139"/>
      <c r="B24" s="83" t="e">
        <f>IF(#REF!=0,"",CONCATENATE(#REF!,"   建設工事共同企業体"))</f>
        <v>#REF!</v>
      </c>
      <c r="C24" s="83"/>
      <c r="D24" s="83"/>
      <c r="E24" s="83"/>
      <c r="F24" s="83"/>
      <c r="G24" s="83"/>
      <c r="H24" s="83"/>
      <c r="I24" s="83"/>
      <c r="J24" s="83"/>
      <c r="K24" s="83"/>
      <c r="L24" s="83"/>
      <c r="M24" s="83"/>
      <c r="N24" s="140"/>
      <c r="O24" s="837" t="e">
        <f>#REF!</f>
        <v>#REF!</v>
      </c>
      <c r="P24" s="838"/>
      <c r="Q24" s="838"/>
      <c r="R24" s="838"/>
      <c r="S24" s="839"/>
      <c r="T24" s="837" t="e">
        <f>#REF!</f>
        <v>#REF!</v>
      </c>
      <c r="U24" s="838"/>
      <c r="V24" s="838"/>
      <c r="W24" s="838"/>
      <c r="X24" s="839"/>
      <c r="Y24" s="837" t="e">
        <f>#REF!</f>
        <v>#REF!</v>
      </c>
      <c r="Z24" s="838"/>
      <c r="AA24" s="838"/>
      <c r="AB24" s="838"/>
      <c r="AC24" s="839"/>
      <c r="AD24" s="833" t="e">
        <f>#REF!</f>
        <v>#REF!</v>
      </c>
      <c r="AE24" s="834"/>
      <c r="AF24" s="834"/>
      <c r="AG24" s="834"/>
      <c r="AH24" s="835"/>
      <c r="AI24" s="97"/>
      <c r="AJ24" s="768"/>
      <c r="AK24" s="769"/>
      <c r="AL24" s="769"/>
      <c r="AM24" s="769"/>
      <c r="AN24" s="769"/>
      <c r="AO24" s="769"/>
      <c r="AP24" s="769"/>
      <c r="AQ24" s="769"/>
      <c r="AR24" s="769"/>
      <c r="AS24" s="769"/>
      <c r="AT24" s="769"/>
      <c r="AU24" s="770"/>
    </row>
    <row r="25" spans="1:47" ht="20.25" customHeight="1">
      <c r="A25" s="141"/>
      <c r="B25" s="83" t="e">
        <f>IF(#REF!=0,"",CONCATENATE(#REF!,"   建設工事共同企業体"))</f>
        <v>#REF!</v>
      </c>
      <c r="C25" s="81"/>
      <c r="D25" s="81"/>
      <c r="E25" s="81"/>
      <c r="F25" s="81"/>
      <c r="G25" s="81"/>
      <c r="H25" s="81"/>
      <c r="I25" s="81"/>
      <c r="J25" s="83"/>
      <c r="K25" s="83"/>
      <c r="L25" s="83"/>
      <c r="M25" s="83"/>
      <c r="N25" s="140"/>
      <c r="O25" s="837" t="e">
        <f>#REF!</f>
        <v>#REF!</v>
      </c>
      <c r="P25" s="838"/>
      <c r="Q25" s="838"/>
      <c r="R25" s="838"/>
      <c r="S25" s="839"/>
      <c r="T25" s="837" t="e">
        <f>#REF!</f>
        <v>#REF!</v>
      </c>
      <c r="U25" s="838"/>
      <c r="V25" s="838"/>
      <c r="W25" s="838"/>
      <c r="X25" s="839"/>
      <c r="Y25" s="837" t="e">
        <f>#REF!</f>
        <v>#REF!</v>
      </c>
      <c r="Z25" s="838"/>
      <c r="AA25" s="838"/>
      <c r="AB25" s="838"/>
      <c r="AC25" s="839"/>
      <c r="AD25" s="833" t="e">
        <f>#REF!</f>
        <v>#REF!</v>
      </c>
      <c r="AE25" s="834"/>
      <c r="AF25" s="834"/>
      <c r="AG25" s="834"/>
      <c r="AH25" s="835"/>
      <c r="AI25" s="97"/>
      <c r="AJ25" s="768"/>
      <c r="AK25" s="769"/>
      <c r="AL25" s="769"/>
      <c r="AM25" s="769"/>
      <c r="AN25" s="769"/>
      <c r="AO25" s="769"/>
      <c r="AP25" s="769"/>
      <c r="AQ25" s="769"/>
      <c r="AR25" s="769"/>
      <c r="AS25" s="769"/>
      <c r="AT25" s="769"/>
      <c r="AU25" s="770"/>
    </row>
    <row r="26" spans="1:47" ht="20.25" customHeight="1">
      <c r="A26" s="141"/>
      <c r="B26" s="83" t="e">
        <f>IF(#REF!=0,"",CONCATENATE(#REF!,"   建設工事共同企業体"))</f>
        <v>#REF!</v>
      </c>
      <c r="C26" s="81"/>
      <c r="D26" s="81"/>
      <c r="E26" s="81"/>
      <c r="F26" s="81"/>
      <c r="G26" s="81"/>
      <c r="H26" s="81"/>
      <c r="I26" s="81"/>
      <c r="J26" s="83"/>
      <c r="K26" s="83"/>
      <c r="L26" s="83"/>
      <c r="M26" s="83"/>
      <c r="N26" s="140"/>
      <c r="O26" s="837" t="e">
        <f>#REF!</f>
        <v>#REF!</v>
      </c>
      <c r="P26" s="838"/>
      <c r="Q26" s="838"/>
      <c r="R26" s="838"/>
      <c r="S26" s="839"/>
      <c r="T26" s="837" t="e">
        <f>#REF!</f>
        <v>#REF!</v>
      </c>
      <c r="U26" s="838"/>
      <c r="V26" s="838"/>
      <c r="W26" s="838"/>
      <c r="X26" s="839"/>
      <c r="Y26" s="837" t="e">
        <f>#REF!</f>
        <v>#REF!</v>
      </c>
      <c r="Z26" s="838"/>
      <c r="AA26" s="838"/>
      <c r="AB26" s="838"/>
      <c r="AC26" s="839"/>
      <c r="AD26" s="833" t="e">
        <f>#REF!</f>
        <v>#REF!</v>
      </c>
      <c r="AE26" s="834"/>
      <c r="AF26" s="834"/>
      <c r="AG26" s="834"/>
      <c r="AH26" s="835"/>
      <c r="AI26" s="97"/>
      <c r="AJ26" s="768"/>
      <c r="AK26" s="769"/>
      <c r="AL26" s="769"/>
      <c r="AM26" s="769"/>
      <c r="AN26" s="769"/>
      <c r="AO26" s="769"/>
      <c r="AP26" s="769"/>
      <c r="AQ26" s="769"/>
      <c r="AR26" s="769"/>
      <c r="AS26" s="769"/>
      <c r="AT26" s="769"/>
      <c r="AU26" s="770"/>
    </row>
    <row r="27" spans="1:47" ht="20.25" customHeight="1">
      <c r="A27" s="141"/>
      <c r="B27" s="83" t="e">
        <f>IF(#REF!=0,"",CONCATENATE(#REF!,"   建設工事共同企業体"))</f>
        <v>#REF!</v>
      </c>
      <c r="C27" s="81"/>
      <c r="D27" s="81"/>
      <c r="E27" s="81"/>
      <c r="F27" s="81"/>
      <c r="G27" s="81"/>
      <c r="H27" s="81"/>
      <c r="I27" s="81"/>
      <c r="J27" s="83"/>
      <c r="K27" s="83"/>
      <c r="L27" s="83"/>
      <c r="M27" s="83"/>
      <c r="N27" s="140"/>
      <c r="O27" s="837" t="e">
        <f>#REF!</f>
        <v>#REF!</v>
      </c>
      <c r="P27" s="838"/>
      <c r="Q27" s="838"/>
      <c r="R27" s="838"/>
      <c r="S27" s="839"/>
      <c r="T27" s="837" t="e">
        <f>#REF!</f>
        <v>#REF!</v>
      </c>
      <c r="U27" s="838"/>
      <c r="V27" s="838"/>
      <c r="W27" s="838"/>
      <c r="X27" s="839"/>
      <c r="Y27" s="837" t="e">
        <f>#REF!</f>
        <v>#REF!</v>
      </c>
      <c r="Z27" s="838"/>
      <c r="AA27" s="838"/>
      <c r="AB27" s="838"/>
      <c r="AC27" s="839"/>
      <c r="AD27" s="833" t="e">
        <f>#REF!</f>
        <v>#REF!</v>
      </c>
      <c r="AE27" s="834"/>
      <c r="AF27" s="834"/>
      <c r="AG27" s="834"/>
      <c r="AH27" s="835"/>
      <c r="AI27" s="97"/>
      <c r="AJ27" s="768"/>
      <c r="AK27" s="769"/>
      <c r="AL27" s="769"/>
      <c r="AM27" s="769"/>
      <c r="AN27" s="769"/>
      <c r="AO27" s="769"/>
      <c r="AP27" s="769"/>
      <c r="AQ27" s="769"/>
      <c r="AR27" s="769"/>
      <c r="AS27" s="769"/>
      <c r="AT27" s="769"/>
      <c r="AU27" s="770"/>
    </row>
    <row r="28" spans="1:47" ht="20.25" customHeight="1">
      <c r="A28" s="141"/>
      <c r="B28" s="83" t="e">
        <f>IF(#REF!=0,"",CONCATENATE(#REF!,"   建設工事共同企業体"))</f>
        <v>#REF!</v>
      </c>
      <c r="C28" s="81"/>
      <c r="D28" s="81"/>
      <c r="E28" s="81"/>
      <c r="F28" s="81"/>
      <c r="G28" s="81"/>
      <c r="H28" s="81"/>
      <c r="I28" s="81"/>
      <c r="J28" s="83"/>
      <c r="K28" s="83"/>
      <c r="L28" s="83"/>
      <c r="M28" s="83"/>
      <c r="N28" s="140"/>
      <c r="O28" s="837" t="e">
        <f>#REF!</f>
        <v>#REF!</v>
      </c>
      <c r="P28" s="838"/>
      <c r="Q28" s="838"/>
      <c r="R28" s="838"/>
      <c r="S28" s="839"/>
      <c r="T28" s="837" t="e">
        <f>#REF!</f>
        <v>#REF!</v>
      </c>
      <c r="U28" s="838"/>
      <c r="V28" s="838"/>
      <c r="W28" s="838"/>
      <c r="X28" s="839"/>
      <c r="Y28" s="837" t="e">
        <f>#REF!</f>
        <v>#REF!</v>
      </c>
      <c r="Z28" s="838"/>
      <c r="AA28" s="838"/>
      <c r="AB28" s="838"/>
      <c r="AC28" s="839"/>
      <c r="AD28" s="833" t="e">
        <f>#REF!</f>
        <v>#REF!</v>
      </c>
      <c r="AE28" s="834"/>
      <c r="AF28" s="834"/>
      <c r="AG28" s="834"/>
      <c r="AH28" s="835"/>
      <c r="AI28" s="97"/>
      <c r="AJ28" s="768"/>
      <c r="AK28" s="769"/>
      <c r="AL28" s="769"/>
      <c r="AM28" s="769"/>
      <c r="AN28" s="769"/>
      <c r="AO28" s="769"/>
      <c r="AP28" s="769"/>
      <c r="AQ28" s="769"/>
      <c r="AR28" s="769"/>
      <c r="AS28" s="769"/>
      <c r="AT28" s="769"/>
      <c r="AU28" s="770"/>
    </row>
    <row r="29" spans="1:47" ht="20.25" customHeight="1" thickBot="1">
      <c r="A29" s="141"/>
      <c r="B29" s="83" t="e">
        <f>IF(#REF!=0,"",CONCATENATE(#REF!,"   建設工事共同企業体"))</f>
        <v>#REF!</v>
      </c>
      <c r="C29" s="81"/>
      <c r="D29" s="81"/>
      <c r="E29" s="81"/>
      <c r="F29" s="81"/>
      <c r="G29" s="81"/>
      <c r="H29" s="81"/>
      <c r="I29" s="81"/>
      <c r="J29" s="83"/>
      <c r="K29" s="83"/>
      <c r="L29" s="83"/>
      <c r="M29" s="83"/>
      <c r="N29" s="140"/>
      <c r="O29" s="837" t="e">
        <f>#REF!</f>
        <v>#REF!</v>
      </c>
      <c r="P29" s="838"/>
      <c r="Q29" s="838"/>
      <c r="R29" s="838"/>
      <c r="S29" s="839"/>
      <c r="T29" s="837" t="e">
        <f>#REF!</f>
        <v>#REF!</v>
      </c>
      <c r="U29" s="838"/>
      <c r="V29" s="838"/>
      <c r="W29" s="838"/>
      <c r="X29" s="839"/>
      <c r="Y29" s="837" t="e">
        <f>#REF!</f>
        <v>#REF!</v>
      </c>
      <c r="Z29" s="838"/>
      <c r="AA29" s="838"/>
      <c r="AB29" s="838"/>
      <c r="AC29" s="839"/>
      <c r="AD29" s="833" t="e">
        <f>#REF!</f>
        <v>#REF!</v>
      </c>
      <c r="AE29" s="834"/>
      <c r="AF29" s="834"/>
      <c r="AG29" s="834"/>
      <c r="AH29" s="835"/>
      <c r="AI29" s="97"/>
      <c r="AJ29" s="892"/>
      <c r="AK29" s="893"/>
      <c r="AL29" s="893"/>
      <c r="AM29" s="893"/>
      <c r="AN29" s="893"/>
      <c r="AO29" s="893"/>
      <c r="AP29" s="893"/>
      <c r="AQ29" s="893"/>
      <c r="AR29" s="893"/>
      <c r="AS29" s="893"/>
      <c r="AT29" s="893"/>
      <c r="AU29" s="894"/>
    </row>
    <row r="30" spans="1:47" ht="20.25" customHeight="1" thickBot="1">
      <c r="A30" s="141"/>
      <c r="B30" s="83" t="e">
        <f>IF(#REF!=0,"",CONCATENATE(#REF!,"   建設工事共同企業体"))</f>
        <v>#REF!</v>
      </c>
      <c r="C30" s="81"/>
      <c r="D30" s="81"/>
      <c r="E30" s="81"/>
      <c r="F30" s="81"/>
      <c r="G30" s="81"/>
      <c r="H30" s="81"/>
      <c r="I30" s="81"/>
      <c r="J30" s="83"/>
      <c r="K30" s="83"/>
      <c r="L30" s="83"/>
      <c r="M30" s="83"/>
      <c r="N30" s="140"/>
      <c r="O30" s="837" t="e">
        <f>#REF!</f>
        <v>#REF!</v>
      </c>
      <c r="P30" s="838"/>
      <c r="Q30" s="838"/>
      <c r="R30" s="838"/>
      <c r="S30" s="839"/>
      <c r="T30" s="837" t="e">
        <f>#REF!</f>
        <v>#REF!</v>
      </c>
      <c r="U30" s="838"/>
      <c r="V30" s="838"/>
      <c r="W30" s="838"/>
      <c r="X30" s="839"/>
      <c r="Y30" s="837" t="e">
        <f>#REF!</f>
        <v>#REF!</v>
      </c>
      <c r="Z30" s="838"/>
      <c r="AA30" s="838"/>
      <c r="AB30" s="838"/>
      <c r="AC30" s="839"/>
      <c r="AD30" s="833" t="e">
        <f>#REF!</f>
        <v>#REF!</v>
      </c>
      <c r="AE30" s="834"/>
      <c r="AF30" s="834"/>
      <c r="AG30" s="834"/>
      <c r="AH30" s="835"/>
      <c r="AI30" s="97"/>
      <c r="AJ30" s="98"/>
      <c r="AK30" s="98"/>
      <c r="AL30" s="98"/>
      <c r="AM30" s="99"/>
      <c r="AN30" s="26"/>
      <c r="AO30" s="26"/>
      <c r="AP30" s="26"/>
      <c r="AQ30" s="26"/>
      <c r="AR30" s="26"/>
      <c r="AS30" s="26"/>
      <c r="AT30" s="26"/>
      <c r="AU30" s="26"/>
    </row>
    <row r="31" spans="1:47" ht="20.25" customHeight="1">
      <c r="A31" s="141"/>
      <c r="B31" s="83" t="e">
        <f>IF(#REF!=0,"",CONCATENATE(#REF!,"   建設工事共同企業体"))</f>
        <v>#REF!</v>
      </c>
      <c r="C31" s="81"/>
      <c r="D31" s="81"/>
      <c r="E31" s="81"/>
      <c r="F31" s="81"/>
      <c r="G31" s="81"/>
      <c r="H31" s="81"/>
      <c r="I31" s="81"/>
      <c r="J31" s="83"/>
      <c r="K31" s="83"/>
      <c r="L31" s="83"/>
      <c r="M31" s="83"/>
      <c r="N31" s="140"/>
      <c r="O31" s="837" t="e">
        <f>#REF!</f>
        <v>#REF!</v>
      </c>
      <c r="P31" s="838"/>
      <c r="Q31" s="838"/>
      <c r="R31" s="838"/>
      <c r="S31" s="839"/>
      <c r="T31" s="837" t="e">
        <f>#REF!</f>
        <v>#REF!</v>
      </c>
      <c r="U31" s="838"/>
      <c r="V31" s="838"/>
      <c r="W31" s="838"/>
      <c r="X31" s="839"/>
      <c r="Y31" s="837" t="e">
        <f>#REF!</f>
        <v>#REF!</v>
      </c>
      <c r="Z31" s="838"/>
      <c r="AA31" s="838"/>
      <c r="AB31" s="838"/>
      <c r="AC31" s="839"/>
      <c r="AD31" s="833" t="e">
        <f>#REF!</f>
        <v>#REF!</v>
      </c>
      <c r="AE31" s="834"/>
      <c r="AF31" s="834"/>
      <c r="AG31" s="834"/>
      <c r="AH31" s="835"/>
      <c r="AI31" s="97"/>
      <c r="AJ31" s="761" t="s">
        <v>258</v>
      </c>
      <c r="AK31" s="762"/>
      <c r="AL31" s="762"/>
      <c r="AM31" s="100"/>
      <c r="AN31" s="771" t="e">
        <f>V5</f>
        <v>#REF!</v>
      </c>
      <c r="AO31" s="772"/>
      <c r="AP31" s="772"/>
      <c r="AQ31" s="772"/>
      <c r="AR31" s="772"/>
      <c r="AS31" s="772"/>
      <c r="AT31" s="772"/>
      <c r="AU31" s="101"/>
    </row>
    <row r="32" spans="1:47" ht="20.25" customHeight="1">
      <c r="A32" s="139"/>
      <c r="B32" s="83"/>
      <c r="C32" s="83"/>
      <c r="D32" s="83"/>
      <c r="E32" s="83"/>
      <c r="F32" s="83"/>
      <c r="G32" s="83"/>
      <c r="H32" s="83"/>
      <c r="I32" s="83"/>
      <c r="J32" s="83"/>
      <c r="K32" s="83"/>
      <c r="L32" s="83"/>
      <c r="M32" s="83"/>
      <c r="N32" s="140"/>
      <c r="O32" s="837"/>
      <c r="P32" s="838"/>
      <c r="Q32" s="838"/>
      <c r="R32" s="838"/>
      <c r="S32" s="839"/>
      <c r="T32" s="837"/>
      <c r="U32" s="838"/>
      <c r="V32" s="838"/>
      <c r="W32" s="838"/>
      <c r="X32" s="839"/>
      <c r="Y32" s="837"/>
      <c r="Z32" s="838"/>
      <c r="AA32" s="838"/>
      <c r="AB32" s="838"/>
      <c r="AC32" s="839"/>
      <c r="AD32" s="833"/>
      <c r="AE32" s="834"/>
      <c r="AF32" s="834"/>
      <c r="AG32" s="834"/>
      <c r="AH32" s="835"/>
      <c r="AI32" s="97"/>
      <c r="AJ32" s="888" t="s">
        <v>259</v>
      </c>
      <c r="AK32" s="889"/>
      <c r="AL32" s="889"/>
      <c r="AM32" s="84"/>
      <c r="AN32" s="773" t="e">
        <f>AN31+1</f>
        <v>#REF!</v>
      </c>
      <c r="AO32" s="774"/>
      <c r="AP32" s="774"/>
      <c r="AQ32" s="774"/>
      <c r="AR32" s="774"/>
      <c r="AS32" s="774"/>
      <c r="AT32" s="774"/>
      <c r="AU32" s="102"/>
    </row>
    <row r="33" spans="1:47" ht="20.25" customHeight="1" thickBot="1">
      <c r="A33" s="142"/>
      <c r="B33" s="87"/>
      <c r="C33" s="87"/>
      <c r="D33" s="87"/>
      <c r="E33" s="87"/>
      <c r="F33" s="87"/>
      <c r="G33" s="87"/>
      <c r="H33" s="87"/>
      <c r="I33" s="87"/>
      <c r="J33" s="87"/>
      <c r="K33" s="87"/>
      <c r="L33" s="87"/>
      <c r="M33" s="87"/>
      <c r="N33" s="143"/>
      <c r="O33" s="843"/>
      <c r="P33" s="844"/>
      <c r="Q33" s="844"/>
      <c r="R33" s="844"/>
      <c r="S33" s="845"/>
      <c r="T33" s="843"/>
      <c r="U33" s="844"/>
      <c r="V33" s="844"/>
      <c r="W33" s="844"/>
      <c r="X33" s="845"/>
      <c r="Y33" s="843"/>
      <c r="Z33" s="844"/>
      <c r="AA33" s="844"/>
      <c r="AB33" s="844"/>
      <c r="AC33" s="845"/>
      <c r="AD33" s="840"/>
      <c r="AE33" s="841"/>
      <c r="AF33" s="841"/>
      <c r="AG33" s="841"/>
      <c r="AH33" s="842"/>
      <c r="AI33" s="97"/>
      <c r="AJ33" s="890" t="s">
        <v>260</v>
      </c>
      <c r="AK33" s="891"/>
      <c r="AL33" s="891"/>
      <c r="AM33" s="103"/>
      <c r="AN33" s="764" t="s">
        <v>261</v>
      </c>
      <c r="AO33" s="764"/>
      <c r="AP33" s="764"/>
      <c r="AQ33" s="764"/>
      <c r="AR33" s="764"/>
      <c r="AS33" s="764"/>
      <c r="AT33" s="764"/>
      <c r="AU33" s="104"/>
    </row>
    <row r="34" spans="1:39" ht="15.75">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72"/>
      <c r="AI34" s="105"/>
      <c r="AJ34" s="105"/>
      <c r="AK34" s="105"/>
      <c r="AL34" s="105"/>
      <c r="AM34" s="48"/>
    </row>
    <row r="35" spans="1:38" ht="15.75">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row>
    <row r="36" spans="1:38" ht="15.75">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row>
    <row r="37" spans="1:38" ht="15.7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row>
    <row r="38" spans="1:38" ht="15.75">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row>
    <row r="39" spans="1:38" ht="15.75">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row>
    <row r="40" spans="1:38" ht="15.75">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row>
    <row r="41" spans="1:38" ht="15.7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row>
    <row r="42" spans="1:38" ht="15.75">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row>
    <row r="43" spans="1:38" ht="15.75">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row>
    <row r="44" spans="1:38" ht="15.75">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row>
    <row r="45" spans="1:38" ht="15.75">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row>
    <row r="46" spans="1:38" ht="15.75">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row>
    <row r="47" spans="1:38" ht="15.75">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row>
    <row r="48" spans="1:38" ht="15.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row>
  </sheetData>
  <sheetProtection/>
  <mergeCells count="191">
    <mergeCell ref="L19:O19"/>
    <mergeCell ref="E14:J14"/>
    <mergeCell ref="E17:K17"/>
    <mergeCell ref="L17:AA17"/>
    <mergeCell ref="L14:T14"/>
    <mergeCell ref="E16:J16"/>
    <mergeCell ref="B10:D10"/>
    <mergeCell ref="B11:D11"/>
    <mergeCell ref="B12:D12"/>
    <mergeCell ref="B13:D13"/>
    <mergeCell ref="E12:AA12"/>
    <mergeCell ref="A14:D14"/>
    <mergeCell ref="A10:A13"/>
    <mergeCell ref="E10:AA10"/>
    <mergeCell ref="K13:AA13"/>
    <mergeCell ref="E13:J13"/>
    <mergeCell ref="A7:D7"/>
    <mergeCell ref="R8:W8"/>
    <mergeCell ref="E7:J7"/>
    <mergeCell ref="E8:H8"/>
    <mergeCell ref="I8:M8"/>
    <mergeCell ref="N8:Q8"/>
    <mergeCell ref="K7:AA7"/>
    <mergeCell ref="X8:AA8"/>
    <mergeCell ref="A8:D8"/>
    <mergeCell ref="AJ32:AL32"/>
    <mergeCell ref="AJ33:AL33"/>
    <mergeCell ref="AD31:AH31"/>
    <mergeCell ref="AD32:AH32"/>
    <mergeCell ref="T32:X32"/>
    <mergeCell ref="O27:S27"/>
    <mergeCell ref="O28:S28"/>
    <mergeCell ref="T31:X31"/>
    <mergeCell ref="AJ29:AU29"/>
    <mergeCell ref="O33:S33"/>
    <mergeCell ref="O23:S23"/>
    <mergeCell ref="O30:S30"/>
    <mergeCell ref="O31:S31"/>
    <mergeCell ref="O32:S32"/>
    <mergeCell ref="T29:X29"/>
    <mergeCell ref="T30:X30"/>
    <mergeCell ref="O29:S29"/>
    <mergeCell ref="T27:X27"/>
    <mergeCell ref="T28:X28"/>
    <mergeCell ref="O24:S24"/>
    <mergeCell ref="O22:AH22"/>
    <mergeCell ref="A22:N23"/>
    <mergeCell ref="A15:D15"/>
    <mergeCell ref="A19:D19"/>
    <mergeCell ref="A20:D20"/>
    <mergeCell ref="AJ22:AU22"/>
    <mergeCell ref="T23:X23"/>
    <mergeCell ref="Y23:AC23"/>
    <mergeCell ref="A16:A18"/>
    <mergeCell ref="B16:D16"/>
    <mergeCell ref="O25:S25"/>
    <mergeCell ref="O26:S26"/>
    <mergeCell ref="T25:X25"/>
    <mergeCell ref="Y25:AC25"/>
    <mergeCell ref="T24:X24"/>
    <mergeCell ref="T26:X26"/>
    <mergeCell ref="B17:D17"/>
    <mergeCell ref="B18:D18"/>
    <mergeCell ref="L15:T15"/>
    <mergeCell ref="L20:O20"/>
    <mergeCell ref="E15:J15"/>
    <mergeCell ref="K16:AA16"/>
    <mergeCell ref="E20:K20"/>
    <mergeCell ref="E18:J18"/>
    <mergeCell ref="K18:AA18"/>
    <mergeCell ref="E19:J19"/>
    <mergeCell ref="S1:U1"/>
    <mergeCell ref="A5:D5"/>
    <mergeCell ref="A6:D6"/>
    <mergeCell ref="A3:D4"/>
    <mergeCell ref="K5:N5"/>
    <mergeCell ref="O5:T5"/>
    <mergeCell ref="A9:D9"/>
    <mergeCell ref="E11:AA11"/>
    <mergeCell ref="P20:AA20"/>
    <mergeCell ref="P19:U19"/>
    <mergeCell ref="V19:AA19"/>
    <mergeCell ref="U14:AA14"/>
    <mergeCell ref="U15:AA15"/>
    <mergeCell ref="E9:M9"/>
    <mergeCell ref="R9:AA9"/>
    <mergeCell ref="N9:Q9"/>
    <mergeCell ref="T33:X33"/>
    <mergeCell ref="Y28:AC28"/>
    <mergeCell ref="Y29:AC29"/>
    <mergeCell ref="Y30:AC30"/>
    <mergeCell ref="Y31:AC31"/>
    <mergeCell ref="Y32:AC32"/>
    <mergeCell ref="Y33:AC33"/>
    <mergeCell ref="AD30:AH30"/>
    <mergeCell ref="AD23:AH23"/>
    <mergeCell ref="Y27:AC27"/>
    <mergeCell ref="AD33:AH33"/>
    <mergeCell ref="Y24:AC24"/>
    <mergeCell ref="AD24:AH24"/>
    <mergeCell ref="AD27:AH27"/>
    <mergeCell ref="AD28:AH28"/>
    <mergeCell ref="AD29:AH29"/>
    <mergeCell ref="Y26:AC26"/>
    <mergeCell ref="AD8:AE8"/>
    <mergeCell ref="AD25:AH25"/>
    <mergeCell ref="AD26:AH26"/>
    <mergeCell ref="AF9:AI9"/>
    <mergeCell ref="AF11:AI11"/>
    <mergeCell ref="AF12:AI12"/>
    <mergeCell ref="AD9:AE9"/>
    <mergeCell ref="AD10:AE10"/>
    <mergeCell ref="AD11:AE11"/>
    <mergeCell ref="AD12:AE12"/>
    <mergeCell ref="AC3:AC6"/>
    <mergeCell ref="AD3:AE3"/>
    <mergeCell ref="AD4:AE4"/>
    <mergeCell ref="AD5:AE5"/>
    <mergeCell ref="AD6:AE6"/>
    <mergeCell ref="E3:AA3"/>
    <mergeCell ref="E4:AA4"/>
    <mergeCell ref="E6:AA6"/>
    <mergeCell ref="V5:AA5"/>
    <mergeCell ref="E5:J5"/>
    <mergeCell ref="AN4:AQ4"/>
    <mergeCell ref="AF5:AI5"/>
    <mergeCell ref="AJ5:AM5"/>
    <mergeCell ref="AN5:AQ5"/>
    <mergeCell ref="AF4:AI4"/>
    <mergeCell ref="AJ4:AM4"/>
    <mergeCell ref="AR4:AS4"/>
    <mergeCell ref="AR5:AS5"/>
    <mergeCell ref="AR6:AS6"/>
    <mergeCell ref="AT4:AU4"/>
    <mergeCell ref="AT5:AU5"/>
    <mergeCell ref="AT6:AU6"/>
    <mergeCell ref="AF3:AI3"/>
    <mergeCell ref="AJ3:AM3"/>
    <mergeCell ref="AN3:AQ3"/>
    <mergeCell ref="AR3:AU3"/>
    <mergeCell ref="AC14:AC20"/>
    <mergeCell ref="AD14:AE15"/>
    <mergeCell ref="AN6:AQ6"/>
    <mergeCell ref="AF6:AI6"/>
    <mergeCell ref="AJ6:AM6"/>
    <mergeCell ref="AJ8:AO8"/>
    <mergeCell ref="AP8:AU8"/>
    <mergeCell ref="AF8:AI8"/>
    <mergeCell ref="AF10:AI10"/>
    <mergeCell ref="AC8:AC12"/>
    <mergeCell ref="AJ20:AN20"/>
    <mergeCell ref="AD17:AE17"/>
    <mergeCell ref="AF18:AI18"/>
    <mergeCell ref="AF19:AI19"/>
    <mergeCell ref="AD20:AI20"/>
    <mergeCell ref="AD18:AE18"/>
    <mergeCell ref="AF15:AI15"/>
    <mergeCell ref="AF16:AI16"/>
    <mergeCell ref="AF17:AI17"/>
    <mergeCell ref="AD16:AE16"/>
    <mergeCell ref="AP14:AU15"/>
    <mergeCell ref="AJ15:AO15"/>
    <mergeCell ref="AJ16:AN16"/>
    <mergeCell ref="AP19:AT19"/>
    <mergeCell ref="AP16:AT16"/>
    <mergeCell ref="AP17:AT17"/>
    <mergeCell ref="AP18:AT18"/>
    <mergeCell ref="AP20:AT20"/>
    <mergeCell ref="AD19:AE19"/>
    <mergeCell ref="AJ18:AN18"/>
    <mergeCell ref="AJ19:AN19"/>
    <mergeCell ref="AN32:AT32"/>
    <mergeCell ref="AJ9:AN9"/>
    <mergeCell ref="AJ10:AN10"/>
    <mergeCell ref="AJ11:AN11"/>
    <mergeCell ref="AJ12:AN12"/>
    <mergeCell ref="AP9:AU9"/>
    <mergeCell ref="AP10:AT10"/>
    <mergeCell ref="AP11:AT11"/>
    <mergeCell ref="AP12:AT12"/>
    <mergeCell ref="AJ17:AN17"/>
    <mergeCell ref="AJ31:AL31"/>
    <mergeCell ref="AF14:AO14"/>
    <mergeCell ref="AN33:AT33"/>
    <mergeCell ref="AJ23:AU23"/>
    <mergeCell ref="AJ24:AU24"/>
    <mergeCell ref="AJ25:AU25"/>
    <mergeCell ref="AJ26:AU26"/>
    <mergeCell ref="AJ27:AU27"/>
    <mergeCell ref="AJ28:AU28"/>
    <mergeCell ref="AN31:AT31"/>
  </mergeCells>
  <printOptions/>
  <pageMargins left="0.7874015748031497" right="0.1968503937007874" top="0.7874015748031497" bottom="0.7874015748031497" header="0.5118110236220472" footer="0.5118110236220472"/>
  <pageSetup horizontalDpi="600" verticalDpi="600" orientation="landscape" paperSize="12" r:id="rId1"/>
</worksheet>
</file>

<file path=xl/worksheets/sheet25.xml><?xml version="1.0" encoding="utf-8"?>
<worksheet xmlns="http://schemas.openxmlformats.org/spreadsheetml/2006/main" xmlns:r="http://schemas.openxmlformats.org/officeDocument/2006/relationships">
  <dimension ref="A1:AL32"/>
  <sheetViews>
    <sheetView showZeros="0" zoomScale="75" zoomScaleNormal="75" zoomScalePageLayoutView="0" workbookViewId="0" topLeftCell="A7">
      <selection activeCell="Y6" sqref="Y6:AB6"/>
    </sheetView>
  </sheetViews>
  <sheetFormatPr defaultColWidth="9" defaultRowHeight="21" customHeight="1"/>
  <cols>
    <col min="1" max="37" width="3.69921875" style="106" customWidth="1"/>
    <col min="38" max="38" width="1.69921875" style="106" customWidth="1"/>
    <col min="39" max="16384" width="9" style="106" customWidth="1"/>
  </cols>
  <sheetData>
    <row r="1" ht="15" customHeight="1">
      <c r="A1" s="106" t="s">
        <v>71</v>
      </c>
    </row>
    <row r="2" spans="1:35" ht="21" customHeight="1" thickBot="1">
      <c r="A2" s="167" t="e">
        <f>CONCATENATE("　入 札 及 び 契 約 内 容 調 書　（ ",#REF!," ）")</f>
        <v>#REF!</v>
      </c>
      <c r="B2" s="167"/>
      <c r="C2" s="167"/>
      <c r="D2" s="167"/>
      <c r="E2" s="167"/>
      <c r="F2" s="167"/>
      <c r="G2" s="167"/>
      <c r="H2" s="167"/>
      <c r="I2" s="167"/>
      <c r="J2" s="166"/>
      <c r="K2" s="166"/>
      <c r="L2" s="166"/>
      <c r="M2" s="166"/>
      <c r="N2" s="167"/>
      <c r="O2" s="167"/>
      <c r="Q2" s="15"/>
      <c r="R2" s="15"/>
      <c r="S2" s="15"/>
      <c r="T2" s="15"/>
      <c r="U2" s="15"/>
      <c r="V2" s="107" t="s">
        <v>72</v>
      </c>
      <c r="AC2" s="1071" t="e">
        <f>IF(#REF!="","平成     年     月     日",IF(AND(CEILING(#REF!,4)-2=#REF!,#REF!-#REF!&gt;333),#REF!+366,IF(AND(CEILING(#REF!,4)-1=#REF!,#REF!-#REF!&lt;335),#REF!+366,#REF!+365)))</f>
        <v>#REF!</v>
      </c>
      <c r="AD2" s="1071"/>
      <c r="AE2" s="1071"/>
      <c r="AF2" s="1071"/>
      <c r="AG2" s="1071"/>
      <c r="AH2" s="108" t="s">
        <v>61</v>
      </c>
      <c r="AI2" s="109"/>
    </row>
    <row r="3" spans="1:38" ht="21" customHeight="1">
      <c r="A3" s="949" t="s">
        <v>480</v>
      </c>
      <c r="B3" s="950"/>
      <c r="C3" s="950"/>
      <c r="D3" s="951"/>
      <c r="E3" s="110" t="e">
        <f>#REF!</f>
        <v>#REF!</v>
      </c>
      <c r="F3" s="111"/>
      <c r="G3" s="111"/>
      <c r="H3" s="111"/>
      <c r="I3" s="111"/>
      <c r="J3" s="111"/>
      <c r="K3" s="111"/>
      <c r="L3" s="111"/>
      <c r="M3" s="111"/>
      <c r="N3" s="111"/>
      <c r="O3" s="111"/>
      <c r="P3" s="111"/>
      <c r="Q3" s="111"/>
      <c r="R3" s="111"/>
      <c r="S3" s="111"/>
      <c r="T3" s="112"/>
      <c r="U3" s="113"/>
      <c r="V3" s="1007" t="s">
        <v>75</v>
      </c>
      <c r="W3" s="1008"/>
      <c r="X3" s="1008"/>
      <c r="Y3" s="1092" t="e">
        <f>#REF!</f>
        <v>#REF!</v>
      </c>
      <c r="Z3" s="1092"/>
      <c r="AA3" s="1092"/>
      <c r="AB3" s="1092"/>
      <c r="AC3" s="1092"/>
      <c r="AD3" s="1072" t="s">
        <v>76</v>
      </c>
      <c r="AE3" s="1072"/>
      <c r="AF3" s="1072"/>
      <c r="AG3" s="1096" t="s">
        <v>204</v>
      </c>
      <c r="AH3" s="1096"/>
      <c r="AI3" s="1096"/>
      <c r="AJ3" s="1096"/>
      <c r="AK3" s="1096"/>
      <c r="AL3" s="1097"/>
    </row>
    <row r="4" spans="1:38" ht="21" customHeight="1">
      <c r="A4" s="952"/>
      <c r="B4" s="953"/>
      <c r="C4" s="953"/>
      <c r="D4" s="954"/>
      <c r="E4" s="114" t="e">
        <f>#REF!</f>
        <v>#REF!</v>
      </c>
      <c r="F4" s="115"/>
      <c r="G4" s="115"/>
      <c r="H4" s="115"/>
      <c r="I4" s="115"/>
      <c r="J4" s="115"/>
      <c r="K4" s="115"/>
      <c r="L4" s="115"/>
      <c r="M4" s="115"/>
      <c r="N4" s="115"/>
      <c r="O4" s="115"/>
      <c r="P4" s="115"/>
      <c r="Q4" s="115"/>
      <c r="R4" s="115"/>
      <c r="S4" s="115"/>
      <c r="T4" s="116"/>
      <c r="U4" s="9"/>
      <c r="V4" s="1009" t="s">
        <v>77</v>
      </c>
      <c r="W4" s="1010"/>
      <c r="X4" s="1010"/>
      <c r="Y4" s="1073" t="e">
        <f>#REF!</f>
        <v>#REF!</v>
      </c>
      <c r="Z4" s="1073"/>
      <c r="AA4" s="1073"/>
      <c r="AB4" s="1073"/>
      <c r="AC4" s="1073"/>
      <c r="AD4" s="1010" t="s">
        <v>78</v>
      </c>
      <c r="AE4" s="1010"/>
      <c r="AF4" s="1010"/>
      <c r="AG4" s="1073"/>
      <c r="AH4" s="1073"/>
      <c r="AI4" s="1073"/>
      <c r="AJ4" s="1073"/>
      <c r="AK4" s="1073"/>
      <c r="AL4" s="1098"/>
    </row>
    <row r="5" spans="1:38" ht="21" customHeight="1">
      <c r="A5" s="955" t="s">
        <v>481</v>
      </c>
      <c r="B5" s="956"/>
      <c r="C5" s="956"/>
      <c r="D5" s="957"/>
      <c r="E5" s="946" t="e">
        <f>CONCATENATE(#REF!,"   ",#REF!)</f>
        <v>#REF!</v>
      </c>
      <c r="F5" s="947"/>
      <c r="G5" s="947"/>
      <c r="H5" s="947"/>
      <c r="I5" s="947"/>
      <c r="J5" s="947"/>
      <c r="K5" s="947"/>
      <c r="L5" s="947"/>
      <c r="M5" s="947"/>
      <c r="N5" s="947"/>
      <c r="O5" s="947"/>
      <c r="P5" s="947"/>
      <c r="Q5" s="947"/>
      <c r="R5" s="947"/>
      <c r="S5" s="947"/>
      <c r="T5" s="948"/>
      <c r="U5" s="9"/>
      <c r="V5" s="1009" t="s">
        <v>73</v>
      </c>
      <c r="W5" s="1010"/>
      <c r="X5" s="1010"/>
      <c r="Y5" s="1074" t="e">
        <f>#REF!</f>
        <v>#REF!</v>
      </c>
      <c r="Z5" s="1074"/>
      <c r="AA5" s="1074"/>
      <c r="AB5" s="1074"/>
      <c r="AC5" s="1074"/>
      <c r="AD5" s="1010" t="s">
        <v>74</v>
      </c>
      <c r="AE5" s="1010"/>
      <c r="AF5" s="1010"/>
      <c r="AG5" s="1074" t="e">
        <f>#REF!</f>
        <v>#REF!</v>
      </c>
      <c r="AH5" s="1074"/>
      <c r="AI5" s="1074"/>
      <c r="AJ5" s="1074"/>
      <c r="AK5" s="1074"/>
      <c r="AL5" s="1099"/>
    </row>
    <row r="6" spans="1:38" ht="21" customHeight="1" thickBot="1">
      <c r="A6" s="955" t="s">
        <v>482</v>
      </c>
      <c r="B6" s="956"/>
      <c r="C6" s="956"/>
      <c r="D6" s="957"/>
      <c r="E6" s="118" t="s">
        <v>407</v>
      </c>
      <c r="F6" s="119"/>
      <c r="G6" s="119"/>
      <c r="H6" s="119"/>
      <c r="I6" s="119"/>
      <c r="J6" s="119"/>
      <c r="K6" s="119"/>
      <c r="L6" s="119"/>
      <c r="M6" s="119"/>
      <c r="N6" s="119"/>
      <c r="O6" s="119"/>
      <c r="P6" s="119"/>
      <c r="Q6" s="119"/>
      <c r="R6" s="119"/>
      <c r="S6" s="119"/>
      <c r="T6" s="120"/>
      <c r="U6" s="121"/>
      <c r="V6" s="1030" t="s">
        <v>111</v>
      </c>
      <c r="W6" s="1031"/>
      <c r="X6" s="1031"/>
      <c r="Y6" s="1017" t="e">
        <f>#REF!</f>
        <v>#REF!</v>
      </c>
      <c r="Z6" s="1017"/>
      <c r="AA6" s="1017"/>
      <c r="AB6" s="1018"/>
      <c r="AC6" s="122" t="s">
        <v>120</v>
      </c>
      <c r="AD6" s="1093" t="s">
        <v>121</v>
      </c>
      <c r="AE6" s="1094"/>
      <c r="AF6" s="1094"/>
      <c r="AG6" s="1094"/>
      <c r="AH6" s="1094"/>
      <c r="AI6" s="1094"/>
      <c r="AJ6" s="1094"/>
      <c r="AK6" s="1094"/>
      <c r="AL6" s="1095"/>
    </row>
    <row r="7" spans="1:38" ht="10.5" customHeight="1" thickBot="1">
      <c r="A7" s="958" t="s">
        <v>79</v>
      </c>
      <c r="B7" s="970" t="s">
        <v>396</v>
      </c>
      <c r="C7" s="971"/>
      <c r="D7" s="972"/>
      <c r="E7" s="928" t="e">
        <f>#REF!</f>
        <v>#REF!</v>
      </c>
      <c r="F7" s="929"/>
      <c r="G7" s="929"/>
      <c r="H7" s="929"/>
      <c r="I7" s="929"/>
      <c r="J7" s="929"/>
      <c r="K7" s="929"/>
      <c r="L7" s="929"/>
      <c r="M7" s="929"/>
      <c r="N7" s="929"/>
      <c r="O7" s="929"/>
      <c r="P7" s="929"/>
      <c r="Q7" s="929"/>
      <c r="R7" s="929"/>
      <c r="S7" s="929"/>
      <c r="T7" s="930"/>
      <c r="U7" s="121"/>
      <c r="V7" s="123"/>
      <c r="W7" s="123"/>
      <c r="X7" s="123"/>
      <c r="Y7" s="123"/>
      <c r="Z7" s="124"/>
      <c r="AA7" s="124"/>
      <c r="AB7" s="124"/>
      <c r="AC7" s="124"/>
      <c r="AD7" s="123"/>
      <c r="AE7" s="123"/>
      <c r="AF7" s="123"/>
      <c r="AG7" s="123"/>
      <c r="AH7" s="123"/>
      <c r="AI7" s="123"/>
      <c r="AJ7" s="113"/>
      <c r="AK7" s="113"/>
      <c r="AL7" s="113"/>
    </row>
    <row r="8" spans="1:38" ht="10.5" customHeight="1">
      <c r="A8" s="959"/>
      <c r="B8" s="973"/>
      <c r="C8" s="974"/>
      <c r="D8" s="975"/>
      <c r="E8" s="961"/>
      <c r="F8" s="962"/>
      <c r="G8" s="962"/>
      <c r="H8" s="962"/>
      <c r="I8" s="962"/>
      <c r="J8" s="962"/>
      <c r="K8" s="962"/>
      <c r="L8" s="962"/>
      <c r="M8" s="962"/>
      <c r="N8" s="962"/>
      <c r="O8" s="962"/>
      <c r="P8" s="962"/>
      <c r="Q8" s="962"/>
      <c r="R8" s="962"/>
      <c r="S8" s="962"/>
      <c r="T8" s="963"/>
      <c r="U8" s="125"/>
      <c r="V8" s="1034" t="s">
        <v>483</v>
      </c>
      <c r="W8" s="983"/>
      <c r="X8" s="984"/>
      <c r="Y8" s="1013" t="s">
        <v>80</v>
      </c>
      <c r="Z8" s="983"/>
      <c r="AA8" s="983"/>
      <c r="AB8" s="983"/>
      <c r="AC8" s="984"/>
      <c r="AD8" s="1013" t="s">
        <v>484</v>
      </c>
      <c r="AE8" s="983"/>
      <c r="AF8" s="983"/>
      <c r="AG8" s="983"/>
      <c r="AH8" s="984"/>
      <c r="AI8" s="1013" t="s">
        <v>215</v>
      </c>
      <c r="AJ8" s="983"/>
      <c r="AK8" s="983"/>
      <c r="AL8" s="1027"/>
    </row>
    <row r="9" spans="1:38" ht="10.5" customHeight="1">
      <c r="A9" s="959"/>
      <c r="B9" s="973" t="s">
        <v>81</v>
      </c>
      <c r="C9" s="974"/>
      <c r="D9" s="975"/>
      <c r="E9" s="1078" t="e">
        <f>CONCATENATE(#REF!,"   ",#REF!)</f>
        <v>#REF!</v>
      </c>
      <c r="F9" s="1079"/>
      <c r="G9" s="1079"/>
      <c r="H9" s="1079"/>
      <c r="I9" s="1079"/>
      <c r="J9" s="1079"/>
      <c r="K9" s="1079"/>
      <c r="L9" s="1079"/>
      <c r="M9" s="1079"/>
      <c r="N9" s="1079"/>
      <c r="O9" s="1079"/>
      <c r="P9" s="1079"/>
      <c r="Q9" s="1079"/>
      <c r="R9" s="1079"/>
      <c r="S9" s="1079"/>
      <c r="T9" s="1080"/>
      <c r="U9" s="125"/>
      <c r="V9" s="959"/>
      <c r="W9" s="986"/>
      <c r="X9" s="987"/>
      <c r="Y9" s="1014"/>
      <c r="Z9" s="986"/>
      <c r="AA9" s="986"/>
      <c r="AB9" s="986"/>
      <c r="AC9" s="987"/>
      <c r="AD9" s="1014"/>
      <c r="AE9" s="986"/>
      <c r="AF9" s="986"/>
      <c r="AG9" s="986"/>
      <c r="AH9" s="987"/>
      <c r="AI9" s="1014"/>
      <c r="AJ9" s="986"/>
      <c r="AK9" s="986"/>
      <c r="AL9" s="1067"/>
    </row>
    <row r="10" spans="1:38" ht="10.5" customHeight="1">
      <c r="A10" s="959"/>
      <c r="B10" s="973"/>
      <c r="C10" s="974"/>
      <c r="D10" s="975"/>
      <c r="E10" s="1081"/>
      <c r="F10" s="1082"/>
      <c r="G10" s="1082"/>
      <c r="H10" s="1082"/>
      <c r="I10" s="1082"/>
      <c r="J10" s="1082"/>
      <c r="K10" s="1082"/>
      <c r="L10" s="1082"/>
      <c r="M10" s="1082"/>
      <c r="N10" s="1082"/>
      <c r="O10" s="1082"/>
      <c r="P10" s="1082"/>
      <c r="Q10" s="1082"/>
      <c r="R10" s="1082"/>
      <c r="S10" s="1082"/>
      <c r="T10" s="1083"/>
      <c r="U10" s="113"/>
      <c r="V10" s="959"/>
      <c r="W10" s="1032" t="s">
        <v>82</v>
      </c>
      <c r="X10" s="993"/>
      <c r="Y10" s="1019" t="e">
        <f>#REF!</f>
        <v>#REF!</v>
      </c>
      <c r="Z10" s="1020"/>
      <c r="AA10" s="1020"/>
      <c r="AB10" s="1020"/>
      <c r="AC10" s="1021"/>
      <c r="AD10" s="1019" t="e">
        <f>#REF!</f>
        <v>#REF!</v>
      </c>
      <c r="AE10" s="1020"/>
      <c r="AF10" s="1020"/>
      <c r="AG10" s="1020"/>
      <c r="AH10" s="1021"/>
      <c r="AI10" s="928" t="e">
        <f>#REF!</f>
        <v>#REF!</v>
      </c>
      <c r="AJ10" s="929"/>
      <c r="AK10" s="1046" t="s">
        <v>24</v>
      </c>
      <c r="AL10" s="1047"/>
    </row>
    <row r="11" spans="1:38" ht="10.5" customHeight="1">
      <c r="A11" s="959"/>
      <c r="B11" s="973" t="s">
        <v>25</v>
      </c>
      <c r="C11" s="974"/>
      <c r="D11" s="975"/>
      <c r="E11" s="1084" t="e">
        <f>IF(#REF!=0,CONCATENATE(#REF!,"   ",#REF!,"   ",#REF!),CONCATENATE(#REF!,"   ",#REF!,"   ",#REF!,"   ",#REF!))</f>
        <v>#REF!</v>
      </c>
      <c r="F11" s="1085"/>
      <c r="G11" s="1085"/>
      <c r="H11" s="1085"/>
      <c r="I11" s="1085"/>
      <c r="J11" s="1085"/>
      <c r="K11" s="1085"/>
      <c r="L11" s="1085"/>
      <c r="M11" s="1085"/>
      <c r="N11" s="1085"/>
      <c r="O11" s="1085"/>
      <c r="P11" s="1085"/>
      <c r="Q11" s="1085"/>
      <c r="R11" s="1085"/>
      <c r="S11" s="1085"/>
      <c r="T11" s="1086"/>
      <c r="U11" s="113"/>
      <c r="V11" s="959"/>
      <c r="W11" s="1014"/>
      <c r="X11" s="987"/>
      <c r="Y11" s="1022"/>
      <c r="Z11" s="1023"/>
      <c r="AA11" s="1023"/>
      <c r="AB11" s="1023"/>
      <c r="AC11" s="1024"/>
      <c r="AD11" s="1022"/>
      <c r="AE11" s="1023"/>
      <c r="AF11" s="1023"/>
      <c r="AG11" s="1023"/>
      <c r="AH11" s="1024"/>
      <c r="AI11" s="931"/>
      <c r="AJ11" s="932"/>
      <c r="AK11" s="1048"/>
      <c r="AL11" s="1049"/>
    </row>
    <row r="12" spans="1:38" ht="10.5" customHeight="1">
      <c r="A12" s="960"/>
      <c r="B12" s="1075"/>
      <c r="C12" s="1076"/>
      <c r="D12" s="1077"/>
      <c r="E12" s="1087"/>
      <c r="F12" s="1088"/>
      <c r="G12" s="1088"/>
      <c r="H12" s="1088"/>
      <c r="I12" s="1088"/>
      <c r="J12" s="1088"/>
      <c r="K12" s="1088"/>
      <c r="L12" s="1088"/>
      <c r="M12" s="1088"/>
      <c r="N12" s="1088"/>
      <c r="O12" s="1088"/>
      <c r="P12" s="1088"/>
      <c r="Q12" s="1088"/>
      <c r="R12" s="1088"/>
      <c r="S12" s="1088"/>
      <c r="T12" s="1089"/>
      <c r="U12" s="113"/>
      <c r="V12" s="959"/>
      <c r="W12" s="1032" t="s">
        <v>217</v>
      </c>
      <c r="X12" s="993"/>
      <c r="Y12" s="1058" t="e">
        <f>IF(#REF!="","平成    年    月    日",#REF!)</f>
        <v>#REF!</v>
      </c>
      <c r="Z12" s="1059"/>
      <c r="AA12" s="1059"/>
      <c r="AB12" s="1059"/>
      <c r="AC12" s="1060"/>
      <c r="AD12" s="1058" t="e">
        <f>IF(#REF!="","平成    年    月    日",#REF!)</f>
        <v>#REF!</v>
      </c>
      <c r="AE12" s="1059"/>
      <c r="AF12" s="1059"/>
      <c r="AG12" s="1059"/>
      <c r="AH12" s="1060"/>
      <c r="AI12" s="1054" t="e">
        <f>#REF!</f>
        <v>#REF!</v>
      </c>
      <c r="AJ12" s="1055"/>
      <c r="AK12" s="929" t="s">
        <v>24</v>
      </c>
      <c r="AL12" s="930"/>
    </row>
    <row r="13" spans="1:38" ht="10.5" customHeight="1">
      <c r="A13" s="991" t="s">
        <v>83</v>
      </c>
      <c r="B13" s="992"/>
      <c r="C13" s="992"/>
      <c r="D13" s="993"/>
      <c r="E13" s="928" t="s">
        <v>84</v>
      </c>
      <c r="F13" s="929"/>
      <c r="G13" s="929"/>
      <c r="H13" s="929"/>
      <c r="I13" s="929"/>
      <c r="J13" s="929"/>
      <c r="K13" s="929"/>
      <c r="L13" s="929"/>
      <c r="M13" s="929"/>
      <c r="N13" s="929"/>
      <c r="O13" s="929"/>
      <c r="P13" s="929"/>
      <c r="Q13" s="929"/>
      <c r="R13" s="929"/>
      <c r="S13" s="929"/>
      <c r="T13" s="930"/>
      <c r="U13" s="113"/>
      <c r="V13" s="959"/>
      <c r="W13" s="1014"/>
      <c r="X13" s="987"/>
      <c r="Y13" s="1061"/>
      <c r="Z13" s="1062"/>
      <c r="AA13" s="1062"/>
      <c r="AB13" s="1062"/>
      <c r="AC13" s="1063"/>
      <c r="AD13" s="1061"/>
      <c r="AE13" s="1062"/>
      <c r="AF13" s="1062"/>
      <c r="AG13" s="1062"/>
      <c r="AH13" s="1063"/>
      <c r="AI13" s="1056"/>
      <c r="AJ13" s="1057"/>
      <c r="AK13" s="932"/>
      <c r="AL13" s="933"/>
    </row>
    <row r="14" spans="1:38" ht="10.5" customHeight="1">
      <c r="A14" s="994"/>
      <c r="B14" s="995"/>
      <c r="C14" s="995"/>
      <c r="D14" s="996"/>
      <c r="E14" s="1036"/>
      <c r="F14" s="1037"/>
      <c r="G14" s="1037"/>
      <c r="H14" s="1037"/>
      <c r="I14" s="1037"/>
      <c r="J14" s="1037"/>
      <c r="K14" s="1037"/>
      <c r="L14" s="1037"/>
      <c r="M14" s="1037"/>
      <c r="N14" s="1037"/>
      <c r="O14" s="1037"/>
      <c r="P14" s="1037"/>
      <c r="Q14" s="1037"/>
      <c r="R14" s="1037"/>
      <c r="S14" s="1037"/>
      <c r="T14" s="1038"/>
      <c r="U14" s="9"/>
      <c r="V14" s="959"/>
      <c r="W14" s="1090" t="s">
        <v>219</v>
      </c>
      <c r="X14" s="1090"/>
      <c r="Y14" s="1015" t="s">
        <v>285</v>
      </c>
      <c r="Z14" s="1015"/>
      <c r="AA14" s="1015"/>
      <c r="AB14" s="1015"/>
      <c r="AC14" s="1015"/>
      <c r="AD14" s="1015" t="s">
        <v>285</v>
      </c>
      <c r="AE14" s="1015"/>
      <c r="AF14" s="1015"/>
      <c r="AG14" s="1015"/>
      <c r="AH14" s="1015"/>
      <c r="AI14" s="1055"/>
      <c r="AJ14" s="1055"/>
      <c r="AK14" s="1046" t="s">
        <v>24</v>
      </c>
      <c r="AL14" s="1047"/>
    </row>
    <row r="15" spans="1:38" ht="10.5" customHeight="1" thickBot="1">
      <c r="A15" s="994"/>
      <c r="B15" s="995"/>
      <c r="C15" s="995"/>
      <c r="D15" s="996"/>
      <c r="E15" s="922" t="s">
        <v>585</v>
      </c>
      <c r="F15" s="923"/>
      <c r="G15" s="923"/>
      <c r="H15" s="923"/>
      <c r="I15" s="923"/>
      <c r="J15" s="923"/>
      <c r="K15" s="923"/>
      <c r="L15" s="923"/>
      <c r="M15" s="923"/>
      <c r="N15" s="923"/>
      <c r="O15" s="923"/>
      <c r="P15" s="923"/>
      <c r="Q15" s="923"/>
      <c r="R15" s="923"/>
      <c r="S15" s="923"/>
      <c r="T15" s="924"/>
      <c r="U15" s="9"/>
      <c r="V15" s="1035"/>
      <c r="W15" s="1091"/>
      <c r="X15" s="1091"/>
      <c r="Y15" s="1016"/>
      <c r="Z15" s="1016"/>
      <c r="AA15" s="1016"/>
      <c r="AB15" s="1016"/>
      <c r="AC15" s="1016"/>
      <c r="AD15" s="1016"/>
      <c r="AE15" s="1016"/>
      <c r="AF15" s="1016"/>
      <c r="AG15" s="1016"/>
      <c r="AH15" s="1016"/>
      <c r="AI15" s="1070"/>
      <c r="AJ15" s="1070"/>
      <c r="AK15" s="1050"/>
      <c r="AL15" s="1051"/>
    </row>
    <row r="16" spans="1:37" ht="10.5" customHeight="1" thickBot="1">
      <c r="A16" s="994"/>
      <c r="B16" s="995"/>
      <c r="C16" s="995"/>
      <c r="D16" s="996"/>
      <c r="E16" s="922"/>
      <c r="F16" s="923"/>
      <c r="G16" s="923"/>
      <c r="H16" s="923"/>
      <c r="I16" s="923"/>
      <c r="J16" s="923"/>
      <c r="K16" s="923"/>
      <c r="L16" s="923"/>
      <c r="M16" s="923"/>
      <c r="N16" s="923"/>
      <c r="O16" s="923"/>
      <c r="P16" s="923"/>
      <c r="Q16" s="923"/>
      <c r="R16" s="923"/>
      <c r="S16" s="923"/>
      <c r="T16" s="924"/>
      <c r="U16" s="126"/>
      <c r="V16" s="125"/>
      <c r="W16" s="125"/>
      <c r="X16" s="9"/>
      <c r="Y16" s="123"/>
      <c r="Z16" s="123"/>
      <c r="AA16" s="123"/>
      <c r="AB16" s="123"/>
      <c r="AC16" s="123"/>
      <c r="AD16" s="123"/>
      <c r="AE16" s="123"/>
      <c r="AF16" s="123"/>
      <c r="AG16" s="123"/>
      <c r="AH16" s="123"/>
      <c r="AI16" s="123"/>
      <c r="AJ16" s="123"/>
      <c r="AK16" s="124"/>
    </row>
    <row r="17" spans="1:37" ht="21" customHeight="1">
      <c r="A17" s="985"/>
      <c r="B17" s="986"/>
      <c r="C17" s="986"/>
      <c r="D17" s="987"/>
      <c r="E17" s="925"/>
      <c r="F17" s="926"/>
      <c r="G17" s="926"/>
      <c r="H17" s="926"/>
      <c r="I17" s="926"/>
      <c r="J17" s="926"/>
      <c r="K17" s="926"/>
      <c r="L17" s="926"/>
      <c r="M17" s="926"/>
      <c r="N17" s="926"/>
      <c r="O17" s="926"/>
      <c r="P17" s="926"/>
      <c r="Q17" s="926"/>
      <c r="R17" s="926"/>
      <c r="S17" s="926"/>
      <c r="T17" s="927"/>
      <c r="U17" s="126"/>
      <c r="V17" s="1043" t="s">
        <v>85</v>
      </c>
      <c r="W17" s="1033"/>
      <c r="X17" s="1008"/>
      <c r="Y17" s="1008" t="s">
        <v>86</v>
      </c>
      <c r="Z17" s="1008"/>
      <c r="AA17" s="1008"/>
      <c r="AB17" s="1008"/>
      <c r="AC17" s="1008"/>
      <c r="AD17" s="1008" t="s">
        <v>201</v>
      </c>
      <c r="AE17" s="1008"/>
      <c r="AF17" s="1008"/>
      <c r="AG17" s="1008"/>
      <c r="AH17" s="1066"/>
      <c r="AI17" s="123"/>
      <c r="AJ17" s="123"/>
      <c r="AK17" s="124"/>
    </row>
    <row r="18" spans="1:37" ht="21" customHeight="1">
      <c r="A18" s="976" t="s">
        <v>320</v>
      </c>
      <c r="B18" s="977"/>
      <c r="C18" s="977"/>
      <c r="D18" s="978"/>
      <c r="E18" s="928"/>
      <c r="F18" s="929"/>
      <c r="G18" s="929"/>
      <c r="H18" s="929"/>
      <c r="I18" s="929"/>
      <c r="J18" s="929"/>
      <c r="K18" s="929"/>
      <c r="L18" s="929"/>
      <c r="M18" s="929"/>
      <c r="N18" s="929"/>
      <c r="O18" s="929"/>
      <c r="P18" s="929"/>
      <c r="Q18" s="929"/>
      <c r="R18" s="929"/>
      <c r="S18" s="929"/>
      <c r="T18" s="930"/>
      <c r="U18" s="126"/>
      <c r="V18" s="1044"/>
      <c r="W18" s="1010" t="s">
        <v>82</v>
      </c>
      <c r="X18" s="1010"/>
      <c r="Y18" s="1039" t="e">
        <f>#REF!</f>
        <v>#REF!</v>
      </c>
      <c r="Z18" s="1039"/>
      <c r="AA18" s="1039"/>
      <c r="AB18" s="1040"/>
      <c r="AC18" s="127" t="s">
        <v>223</v>
      </c>
      <c r="AD18" s="1068"/>
      <c r="AE18" s="1068"/>
      <c r="AF18" s="1068"/>
      <c r="AG18" s="1068"/>
      <c r="AH18" s="1069"/>
      <c r="AI18" s="123"/>
      <c r="AJ18" s="123"/>
      <c r="AK18" s="124"/>
    </row>
    <row r="19" spans="1:37" ht="21" customHeight="1">
      <c r="A19" s="988"/>
      <c r="B19" s="989"/>
      <c r="C19" s="989"/>
      <c r="D19" s="990"/>
      <c r="E19" s="931"/>
      <c r="F19" s="932"/>
      <c r="G19" s="932"/>
      <c r="H19" s="932"/>
      <c r="I19" s="932"/>
      <c r="J19" s="932"/>
      <c r="K19" s="932"/>
      <c r="L19" s="932"/>
      <c r="M19" s="932"/>
      <c r="N19" s="932"/>
      <c r="O19" s="932"/>
      <c r="P19" s="932"/>
      <c r="Q19" s="932"/>
      <c r="R19" s="932"/>
      <c r="S19" s="932"/>
      <c r="T19" s="933"/>
      <c r="U19" s="124"/>
      <c r="V19" s="1044"/>
      <c r="W19" s="1010" t="s">
        <v>217</v>
      </c>
      <c r="X19" s="1010"/>
      <c r="Y19" s="1039" t="e">
        <f>#REF!</f>
        <v>#REF!</v>
      </c>
      <c r="Z19" s="1039"/>
      <c r="AA19" s="1039"/>
      <c r="AB19" s="1040"/>
      <c r="AC19" s="127" t="s">
        <v>223</v>
      </c>
      <c r="AD19" s="1052" t="e">
        <f>IF(#REF!="","",Y19-Y18)</f>
        <v>#REF!</v>
      </c>
      <c r="AE19" s="1052"/>
      <c r="AF19" s="1052"/>
      <c r="AG19" s="1053"/>
      <c r="AH19" s="117" t="s">
        <v>223</v>
      </c>
      <c r="AI19" s="123"/>
      <c r="AJ19" s="123"/>
      <c r="AK19" s="124"/>
    </row>
    <row r="20" spans="1:37" ht="21" customHeight="1">
      <c r="A20" s="976" t="s">
        <v>319</v>
      </c>
      <c r="B20" s="977"/>
      <c r="C20" s="977"/>
      <c r="D20" s="978"/>
      <c r="E20" s="964" t="e">
        <f>#REF!</f>
        <v>#REF!</v>
      </c>
      <c r="F20" s="965"/>
      <c r="G20" s="965"/>
      <c r="H20" s="965"/>
      <c r="I20" s="965"/>
      <c r="J20" s="965"/>
      <c r="K20" s="965"/>
      <c r="L20" s="965"/>
      <c r="M20" s="965"/>
      <c r="N20" s="965"/>
      <c r="O20" s="965"/>
      <c r="P20" s="965"/>
      <c r="Q20" s="965"/>
      <c r="R20" s="965"/>
      <c r="S20" s="965"/>
      <c r="T20" s="966"/>
      <c r="U20" s="124"/>
      <c r="V20" s="1044"/>
      <c r="W20" s="1010" t="s">
        <v>219</v>
      </c>
      <c r="X20" s="1010"/>
      <c r="Y20" s="1039"/>
      <c r="Z20" s="1039"/>
      <c r="AA20" s="1039"/>
      <c r="AB20" s="1040"/>
      <c r="AC20" s="127" t="s">
        <v>223</v>
      </c>
      <c r="AD20" s="1052"/>
      <c r="AE20" s="1052"/>
      <c r="AF20" s="1052"/>
      <c r="AG20" s="1053"/>
      <c r="AH20" s="117" t="s">
        <v>223</v>
      </c>
      <c r="AI20" s="124"/>
      <c r="AJ20" s="124"/>
      <c r="AK20" s="124"/>
    </row>
    <row r="21" spans="1:37" ht="21" customHeight="1" thickBot="1">
      <c r="A21" s="979"/>
      <c r="B21" s="980"/>
      <c r="C21" s="980"/>
      <c r="D21" s="981"/>
      <c r="E21" s="967"/>
      <c r="F21" s="968"/>
      <c r="G21" s="968"/>
      <c r="H21" s="968"/>
      <c r="I21" s="968"/>
      <c r="J21" s="968"/>
      <c r="K21" s="968"/>
      <c r="L21" s="968"/>
      <c r="M21" s="968"/>
      <c r="N21" s="968"/>
      <c r="O21" s="968"/>
      <c r="P21" s="968"/>
      <c r="Q21" s="968"/>
      <c r="R21" s="968"/>
      <c r="S21" s="968"/>
      <c r="T21" s="969"/>
      <c r="U21" s="124"/>
      <c r="V21" s="1045"/>
      <c r="W21" s="1031" t="s">
        <v>231</v>
      </c>
      <c r="X21" s="1031"/>
      <c r="Y21" s="1025"/>
      <c r="Z21" s="1025"/>
      <c r="AA21" s="1025"/>
      <c r="AB21" s="1026"/>
      <c r="AC21" s="128" t="s">
        <v>223</v>
      </c>
      <c r="AD21" s="1064"/>
      <c r="AE21" s="1064"/>
      <c r="AF21" s="1064"/>
      <c r="AG21" s="1065"/>
      <c r="AH21" s="129" t="s">
        <v>223</v>
      </c>
      <c r="AI21" s="124"/>
      <c r="AJ21" s="124"/>
      <c r="AK21" s="124"/>
    </row>
    <row r="22" ht="9" customHeight="1" thickBot="1"/>
    <row r="23" spans="1:38" ht="25.5" customHeight="1">
      <c r="A23" s="982" t="s">
        <v>202</v>
      </c>
      <c r="B23" s="983"/>
      <c r="C23" s="983"/>
      <c r="D23" s="983"/>
      <c r="E23" s="983"/>
      <c r="F23" s="983"/>
      <c r="G23" s="983"/>
      <c r="H23" s="983"/>
      <c r="I23" s="984"/>
      <c r="J23" s="1011" t="s">
        <v>122</v>
      </c>
      <c r="K23" s="1012"/>
      <c r="L23" s="1012"/>
      <c r="M23" s="1012"/>
      <c r="N23" s="1012"/>
      <c r="O23" s="1012"/>
      <c r="P23" s="1012"/>
      <c r="Q23" s="1012"/>
      <c r="R23" s="1012"/>
      <c r="S23" s="1012"/>
      <c r="T23" s="1012"/>
      <c r="U23" s="1012"/>
      <c r="V23" s="1013" t="s">
        <v>203</v>
      </c>
      <c r="W23" s="983"/>
      <c r="X23" s="983"/>
      <c r="Y23" s="983"/>
      <c r="Z23" s="1027"/>
      <c r="AB23" s="1041" t="s">
        <v>485</v>
      </c>
      <c r="AC23" s="1012"/>
      <c r="AD23" s="1012"/>
      <c r="AE23" s="1012"/>
      <c r="AF23" s="1012"/>
      <c r="AG23" s="1012"/>
      <c r="AH23" s="1012"/>
      <c r="AI23" s="1012"/>
      <c r="AJ23" s="1012"/>
      <c r="AK23" s="1012"/>
      <c r="AL23" s="1042"/>
    </row>
    <row r="24" spans="1:38" ht="25.5" customHeight="1">
      <c r="A24" s="985"/>
      <c r="B24" s="986"/>
      <c r="C24" s="986"/>
      <c r="D24" s="986"/>
      <c r="E24" s="986"/>
      <c r="F24" s="986"/>
      <c r="G24" s="986"/>
      <c r="H24" s="986"/>
      <c r="I24" s="987"/>
      <c r="J24" s="997" t="s">
        <v>254</v>
      </c>
      <c r="K24" s="956"/>
      <c r="L24" s="956"/>
      <c r="M24" s="957"/>
      <c r="N24" s="997" t="s">
        <v>255</v>
      </c>
      <c r="O24" s="956"/>
      <c r="P24" s="956"/>
      <c r="Q24" s="957"/>
      <c r="R24" s="997" t="s">
        <v>256</v>
      </c>
      <c r="S24" s="956"/>
      <c r="T24" s="956"/>
      <c r="U24" s="956"/>
      <c r="V24" s="1028"/>
      <c r="W24" s="995"/>
      <c r="X24" s="995"/>
      <c r="Y24" s="995"/>
      <c r="Z24" s="1029"/>
      <c r="AB24" s="934" t="s">
        <v>587</v>
      </c>
      <c r="AC24" s="935"/>
      <c r="AD24" s="935"/>
      <c r="AE24" s="935"/>
      <c r="AF24" s="935"/>
      <c r="AG24" s="935"/>
      <c r="AH24" s="935"/>
      <c r="AI24" s="935"/>
      <c r="AJ24" s="935"/>
      <c r="AK24" s="935"/>
      <c r="AL24" s="936"/>
    </row>
    <row r="25" spans="1:38" ht="25.5" customHeight="1">
      <c r="A25" s="916" t="e">
        <f>IF(#REF!=0,"",CONCATENATE(" ",#REF!," 建設工事共同企業体"))</f>
        <v>#REF!</v>
      </c>
      <c r="B25" s="917"/>
      <c r="C25" s="917"/>
      <c r="D25" s="917"/>
      <c r="E25" s="917"/>
      <c r="F25" s="917"/>
      <c r="G25" s="917"/>
      <c r="H25" s="917"/>
      <c r="I25" s="918"/>
      <c r="J25" s="919" t="e">
        <f>#REF!</f>
        <v>#REF!</v>
      </c>
      <c r="K25" s="920"/>
      <c r="L25" s="920"/>
      <c r="M25" s="921"/>
      <c r="N25" s="919" t="e">
        <f>#REF!</f>
        <v>#REF!</v>
      </c>
      <c r="O25" s="920"/>
      <c r="P25" s="920"/>
      <c r="Q25" s="921"/>
      <c r="R25" s="919" t="e">
        <f>#REF!</f>
        <v>#REF!</v>
      </c>
      <c r="S25" s="920"/>
      <c r="T25" s="920"/>
      <c r="U25" s="920"/>
      <c r="V25" s="998" t="e">
        <f>#REF!</f>
        <v>#REF!</v>
      </c>
      <c r="W25" s="999"/>
      <c r="X25" s="999"/>
      <c r="Y25" s="999"/>
      <c r="Z25" s="1000"/>
      <c r="AB25" s="937"/>
      <c r="AC25" s="938"/>
      <c r="AD25" s="938"/>
      <c r="AE25" s="938"/>
      <c r="AF25" s="938"/>
      <c r="AG25" s="938"/>
      <c r="AH25" s="938"/>
      <c r="AI25" s="938"/>
      <c r="AJ25" s="938"/>
      <c r="AK25" s="938"/>
      <c r="AL25" s="939"/>
    </row>
    <row r="26" spans="1:38" ht="25.5" customHeight="1">
      <c r="A26" s="916" t="e">
        <f>IF(#REF!=0,"",CONCATENATE(" ",#REF!," 建設工事共同企業体"))</f>
        <v>#REF!</v>
      </c>
      <c r="B26" s="917"/>
      <c r="C26" s="917"/>
      <c r="D26" s="917"/>
      <c r="E26" s="917"/>
      <c r="F26" s="917"/>
      <c r="G26" s="917"/>
      <c r="H26" s="917"/>
      <c r="I26" s="918"/>
      <c r="J26" s="919" t="e">
        <f>#REF!</f>
        <v>#REF!</v>
      </c>
      <c r="K26" s="920"/>
      <c r="L26" s="920"/>
      <c r="M26" s="921"/>
      <c r="N26" s="919" t="e">
        <f>#REF!</f>
        <v>#REF!</v>
      </c>
      <c r="O26" s="920"/>
      <c r="P26" s="920"/>
      <c r="Q26" s="921"/>
      <c r="R26" s="919" t="e">
        <f>#REF!</f>
        <v>#REF!</v>
      </c>
      <c r="S26" s="920"/>
      <c r="T26" s="920"/>
      <c r="U26" s="920"/>
      <c r="V26" s="998" t="e">
        <f>#REF!</f>
        <v>#REF!</v>
      </c>
      <c r="W26" s="999"/>
      <c r="X26" s="999"/>
      <c r="Y26" s="999"/>
      <c r="Z26" s="1000"/>
      <c r="AB26" s="937"/>
      <c r="AC26" s="938"/>
      <c r="AD26" s="938"/>
      <c r="AE26" s="938"/>
      <c r="AF26" s="938"/>
      <c r="AG26" s="938"/>
      <c r="AH26" s="938"/>
      <c r="AI26" s="938"/>
      <c r="AJ26" s="938"/>
      <c r="AK26" s="938"/>
      <c r="AL26" s="939"/>
    </row>
    <row r="27" spans="1:38" ht="25.5" customHeight="1">
      <c r="A27" s="916" t="e">
        <f>IF(#REF!=0,"",CONCATENATE(" ",#REF!," 建設工事共同企業体"))</f>
        <v>#REF!</v>
      </c>
      <c r="B27" s="917"/>
      <c r="C27" s="917"/>
      <c r="D27" s="917"/>
      <c r="E27" s="917"/>
      <c r="F27" s="917"/>
      <c r="G27" s="917"/>
      <c r="H27" s="917"/>
      <c r="I27" s="918"/>
      <c r="J27" s="919" t="e">
        <f>#REF!</f>
        <v>#REF!</v>
      </c>
      <c r="K27" s="920"/>
      <c r="L27" s="920"/>
      <c r="M27" s="921"/>
      <c r="N27" s="919" t="e">
        <f>#REF!</f>
        <v>#REF!</v>
      </c>
      <c r="O27" s="920"/>
      <c r="P27" s="920"/>
      <c r="Q27" s="921"/>
      <c r="R27" s="919" t="e">
        <f>#REF!</f>
        <v>#REF!</v>
      </c>
      <c r="S27" s="920"/>
      <c r="T27" s="920"/>
      <c r="U27" s="920"/>
      <c r="V27" s="998" t="e">
        <f>#REF!</f>
        <v>#REF!</v>
      </c>
      <c r="W27" s="999"/>
      <c r="X27" s="999"/>
      <c r="Y27" s="999"/>
      <c r="Z27" s="1000"/>
      <c r="AB27" s="937"/>
      <c r="AC27" s="938"/>
      <c r="AD27" s="938"/>
      <c r="AE27" s="938"/>
      <c r="AF27" s="938"/>
      <c r="AG27" s="938"/>
      <c r="AH27" s="938"/>
      <c r="AI27" s="938"/>
      <c r="AJ27" s="938"/>
      <c r="AK27" s="938"/>
      <c r="AL27" s="939"/>
    </row>
    <row r="28" spans="1:38" ht="25.5" customHeight="1">
      <c r="A28" s="916" t="e">
        <f>IF(#REF!=0,"",CONCATENATE(" ",#REF!," 建設工事共同企業体"))</f>
        <v>#REF!</v>
      </c>
      <c r="B28" s="917"/>
      <c r="C28" s="917"/>
      <c r="D28" s="917"/>
      <c r="E28" s="917"/>
      <c r="F28" s="917"/>
      <c r="G28" s="917"/>
      <c r="H28" s="917"/>
      <c r="I28" s="918"/>
      <c r="J28" s="919" t="e">
        <f>#REF!</f>
        <v>#REF!</v>
      </c>
      <c r="K28" s="920"/>
      <c r="L28" s="920"/>
      <c r="M28" s="921"/>
      <c r="N28" s="919" t="e">
        <f>#REF!</f>
        <v>#REF!</v>
      </c>
      <c r="O28" s="920"/>
      <c r="P28" s="920"/>
      <c r="Q28" s="921"/>
      <c r="R28" s="919" t="e">
        <f>#REF!</f>
        <v>#REF!</v>
      </c>
      <c r="S28" s="920"/>
      <c r="T28" s="920"/>
      <c r="U28" s="920"/>
      <c r="V28" s="998" t="e">
        <f>#REF!</f>
        <v>#REF!</v>
      </c>
      <c r="W28" s="999"/>
      <c r="X28" s="999"/>
      <c r="Y28" s="999"/>
      <c r="Z28" s="1000"/>
      <c r="AB28" s="937"/>
      <c r="AC28" s="938"/>
      <c r="AD28" s="938"/>
      <c r="AE28" s="938"/>
      <c r="AF28" s="938"/>
      <c r="AG28" s="938"/>
      <c r="AH28" s="938"/>
      <c r="AI28" s="938"/>
      <c r="AJ28" s="938"/>
      <c r="AK28" s="938"/>
      <c r="AL28" s="939"/>
    </row>
    <row r="29" spans="1:38" ht="25.5" customHeight="1">
      <c r="A29" s="916" t="e">
        <f>IF(#REF!=0,"",CONCATENATE(" ",#REF!," 建設工事共同企業体"))</f>
        <v>#REF!</v>
      </c>
      <c r="B29" s="917"/>
      <c r="C29" s="917"/>
      <c r="D29" s="917"/>
      <c r="E29" s="917"/>
      <c r="F29" s="917"/>
      <c r="G29" s="917"/>
      <c r="H29" s="917"/>
      <c r="I29" s="918"/>
      <c r="J29" s="919" t="e">
        <f>#REF!</f>
        <v>#REF!</v>
      </c>
      <c r="K29" s="920"/>
      <c r="L29" s="920"/>
      <c r="M29" s="921"/>
      <c r="N29" s="919" t="e">
        <f>#REF!</f>
        <v>#REF!</v>
      </c>
      <c r="O29" s="920"/>
      <c r="P29" s="920"/>
      <c r="Q29" s="921"/>
      <c r="R29" s="919" t="e">
        <f>#REF!</f>
        <v>#REF!</v>
      </c>
      <c r="S29" s="920"/>
      <c r="T29" s="920"/>
      <c r="U29" s="920"/>
      <c r="V29" s="998" t="e">
        <f>#REF!</f>
        <v>#REF!</v>
      </c>
      <c r="W29" s="999"/>
      <c r="X29" s="999"/>
      <c r="Y29" s="999"/>
      <c r="Z29" s="1000"/>
      <c r="AB29" s="937"/>
      <c r="AC29" s="938"/>
      <c r="AD29" s="938"/>
      <c r="AE29" s="938"/>
      <c r="AF29" s="938"/>
      <c r="AG29" s="938"/>
      <c r="AH29" s="938"/>
      <c r="AI29" s="938"/>
      <c r="AJ29" s="938"/>
      <c r="AK29" s="938"/>
      <c r="AL29" s="939"/>
    </row>
    <row r="30" spans="1:38" ht="25.5" customHeight="1">
      <c r="A30" s="916" t="e">
        <f>IF(#REF!=0,"",CONCATENATE(" ",#REF!," 建設工事共同企業体"))</f>
        <v>#REF!</v>
      </c>
      <c r="B30" s="917"/>
      <c r="C30" s="917"/>
      <c r="D30" s="917"/>
      <c r="E30" s="917"/>
      <c r="F30" s="917"/>
      <c r="G30" s="917"/>
      <c r="H30" s="917"/>
      <c r="I30" s="918"/>
      <c r="J30" s="919" t="e">
        <f>#REF!</f>
        <v>#REF!</v>
      </c>
      <c r="K30" s="920"/>
      <c r="L30" s="920"/>
      <c r="M30" s="921"/>
      <c r="N30" s="919" t="e">
        <f>#REF!</f>
        <v>#REF!</v>
      </c>
      <c r="O30" s="920"/>
      <c r="P30" s="920"/>
      <c r="Q30" s="921"/>
      <c r="R30" s="919" t="e">
        <f>#REF!</f>
        <v>#REF!</v>
      </c>
      <c r="S30" s="920"/>
      <c r="T30" s="920"/>
      <c r="U30" s="920"/>
      <c r="V30" s="998" t="e">
        <f>#REF!</f>
        <v>#REF!</v>
      </c>
      <c r="W30" s="999"/>
      <c r="X30" s="999"/>
      <c r="Y30" s="999"/>
      <c r="Z30" s="1000"/>
      <c r="AB30" s="937"/>
      <c r="AC30" s="938"/>
      <c r="AD30" s="938"/>
      <c r="AE30" s="938"/>
      <c r="AF30" s="938"/>
      <c r="AG30" s="938"/>
      <c r="AH30" s="938"/>
      <c r="AI30" s="938"/>
      <c r="AJ30" s="938"/>
      <c r="AK30" s="938"/>
      <c r="AL30" s="939"/>
    </row>
    <row r="31" spans="1:38" ht="25.5" customHeight="1">
      <c r="A31" s="916" t="e">
        <f>IF(#REF!=0,"",CONCATENATE(" ",#REF!," 建設工事共同企業体"))</f>
        <v>#REF!</v>
      </c>
      <c r="B31" s="917"/>
      <c r="C31" s="917"/>
      <c r="D31" s="917"/>
      <c r="E31" s="917"/>
      <c r="F31" s="917"/>
      <c r="G31" s="917"/>
      <c r="H31" s="917"/>
      <c r="I31" s="918"/>
      <c r="J31" s="919" t="e">
        <f>#REF!</f>
        <v>#REF!</v>
      </c>
      <c r="K31" s="920"/>
      <c r="L31" s="920"/>
      <c r="M31" s="921"/>
      <c r="N31" s="919" t="e">
        <f>#REF!</f>
        <v>#REF!</v>
      </c>
      <c r="O31" s="920"/>
      <c r="P31" s="920"/>
      <c r="Q31" s="921"/>
      <c r="R31" s="919" t="e">
        <f>#REF!</f>
        <v>#REF!</v>
      </c>
      <c r="S31" s="920"/>
      <c r="T31" s="920"/>
      <c r="U31" s="920"/>
      <c r="V31" s="998" t="e">
        <f>#REF!</f>
        <v>#REF!</v>
      </c>
      <c r="W31" s="999"/>
      <c r="X31" s="999"/>
      <c r="Y31" s="999"/>
      <c r="Z31" s="1000"/>
      <c r="AB31" s="937"/>
      <c r="AC31" s="938"/>
      <c r="AD31" s="938"/>
      <c r="AE31" s="938"/>
      <c r="AF31" s="938"/>
      <c r="AG31" s="938"/>
      <c r="AH31" s="938"/>
      <c r="AI31" s="938"/>
      <c r="AJ31" s="938"/>
      <c r="AK31" s="938"/>
      <c r="AL31" s="939"/>
    </row>
    <row r="32" spans="1:38" ht="25.5" customHeight="1" thickBot="1">
      <c r="A32" s="943" t="e">
        <f>IF(#REF!=0,"",CONCATENATE(" ",#REF!," 建設工事共同企業体"))</f>
        <v>#REF!</v>
      </c>
      <c r="B32" s="944"/>
      <c r="C32" s="944"/>
      <c r="D32" s="944"/>
      <c r="E32" s="944"/>
      <c r="F32" s="944"/>
      <c r="G32" s="944"/>
      <c r="H32" s="944"/>
      <c r="I32" s="945"/>
      <c r="J32" s="1001" t="e">
        <f>#REF!</f>
        <v>#REF!</v>
      </c>
      <c r="K32" s="1002"/>
      <c r="L32" s="1002"/>
      <c r="M32" s="1003"/>
      <c r="N32" s="1001" t="e">
        <f>#REF!</f>
        <v>#REF!</v>
      </c>
      <c r="O32" s="1002"/>
      <c r="P32" s="1002"/>
      <c r="Q32" s="1003"/>
      <c r="R32" s="1001" t="e">
        <f>#REF!</f>
        <v>#REF!</v>
      </c>
      <c r="S32" s="1002"/>
      <c r="T32" s="1002"/>
      <c r="U32" s="1002"/>
      <c r="V32" s="1004" t="e">
        <f>#REF!</f>
        <v>#REF!</v>
      </c>
      <c r="W32" s="1005"/>
      <c r="X32" s="1005"/>
      <c r="Y32" s="1005"/>
      <c r="Z32" s="1006"/>
      <c r="AB32" s="940"/>
      <c r="AC32" s="941"/>
      <c r="AD32" s="941"/>
      <c r="AE32" s="941"/>
      <c r="AF32" s="941"/>
      <c r="AG32" s="941"/>
      <c r="AH32" s="941"/>
      <c r="AI32" s="941"/>
      <c r="AJ32" s="941"/>
      <c r="AK32" s="941"/>
      <c r="AL32" s="942"/>
    </row>
  </sheetData>
  <sheetProtection/>
  <mergeCells count="118">
    <mergeCell ref="Y3:AC3"/>
    <mergeCell ref="AD6:AL6"/>
    <mergeCell ref="AD4:AF4"/>
    <mergeCell ref="AG3:AL3"/>
    <mergeCell ref="AG4:AL4"/>
    <mergeCell ref="AG5:AL5"/>
    <mergeCell ref="B9:D10"/>
    <mergeCell ref="B11:D12"/>
    <mergeCell ref="E9:T10"/>
    <mergeCell ref="E11:T12"/>
    <mergeCell ref="W14:X15"/>
    <mergeCell ref="V4:X4"/>
    <mergeCell ref="AI8:AL9"/>
    <mergeCell ref="AD18:AH18"/>
    <mergeCell ref="AD14:AH15"/>
    <mergeCell ref="AD12:AH13"/>
    <mergeCell ref="AI14:AJ15"/>
    <mergeCell ref="AC2:AG2"/>
    <mergeCell ref="AD3:AF3"/>
    <mergeCell ref="Y4:AC4"/>
    <mergeCell ref="Y5:AC5"/>
    <mergeCell ref="AD5:AF5"/>
    <mergeCell ref="AI12:AJ13"/>
    <mergeCell ref="AD8:AH9"/>
    <mergeCell ref="Y17:AC17"/>
    <mergeCell ref="Y12:AC13"/>
    <mergeCell ref="AD21:AG21"/>
    <mergeCell ref="AD19:AG19"/>
    <mergeCell ref="AD17:AH17"/>
    <mergeCell ref="Y19:AB19"/>
    <mergeCell ref="Y18:AB18"/>
    <mergeCell ref="AI10:AJ11"/>
    <mergeCell ref="Y20:AB20"/>
    <mergeCell ref="AB23:AL23"/>
    <mergeCell ref="V17:V21"/>
    <mergeCell ref="AK10:AL11"/>
    <mergeCell ref="AD10:AH11"/>
    <mergeCell ref="AK14:AL15"/>
    <mergeCell ref="W21:X21"/>
    <mergeCell ref="AD20:AG20"/>
    <mergeCell ref="W20:X20"/>
    <mergeCell ref="AK12:AL13"/>
    <mergeCell ref="J24:M24"/>
    <mergeCell ref="V6:X6"/>
    <mergeCell ref="R24:U24"/>
    <mergeCell ref="W19:X19"/>
    <mergeCell ref="W12:X13"/>
    <mergeCell ref="W8:X9"/>
    <mergeCell ref="W10:X11"/>
    <mergeCell ref="W17:X17"/>
    <mergeCell ref="V8:V15"/>
    <mergeCell ref="E13:T14"/>
    <mergeCell ref="V3:X3"/>
    <mergeCell ref="V5:X5"/>
    <mergeCell ref="J23:U23"/>
    <mergeCell ref="Y8:AC9"/>
    <mergeCell ref="Y14:AC15"/>
    <mergeCell ref="Y6:AB6"/>
    <mergeCell ref="W18:X18"/>
    <mergeCell ref="Y10:AC11"/>
    <mergeCell ref="Y21:AB21"/>
    <mergeCell ref="V23:Z24"/>
    <mergeCell ref="V25:Z25"/>
    <mergeCell ref="V31:Z31"/>
    <mergeCell ref="N32:Q32"/>
    <mergeCell ref="V32:Z32"/>
    <mergeCell ref="V26:Z26"/>
    <mergeCell ref="R26:U26"/>
    <mergeCell ref="R27:U27"/>
    <mergeCell ref="N25:Q25"/>
    <mergeCell ref="V27:Z27"/>
    <mergeCell ref="R32:U32"/>
    <mergeCell ref="J32:M32"/>
    <mergeCell ref="N28:Q28"/>
    <mergeCell ref="N29:Q29"/>
    <mergeCell ref="J30:M30"/>
    <mergeCell ref="J31:M31"/>
    <mergeCell ref="N31:Q31"/>
    <mergeCell ref="N30:Q30"/>
    <mergeCell ref="J28:M28"/>
    <mergeCell ref="J29:M29"/>
    <mergeCell ref="R28:U28"/>
    <mergeCell ref="R29:U29"/>
    <mergeCell ref="R30:U30"/>
    <mergeCell ref="R31:U31"/>
    <mergeCell ref="V28:Z28"/>
    <mergeCell ref="V29:Z29"/>
    <mergeCell ref="V30:Z30"/>
    <mergeCell ref="J26:M26"/>
    <mergeCell ref="N27:Q27"/>
    <mergeCell ref="B7:D8"/>
    <mergeCell ref="J25:M25"/>
    <mergeCell ref="A20:D21"/>
    <mergeCell ref="A23:I24"/>
    <mergeCell ref="A18:D19"/>
    <mergeCell ref="A13:D17"/>
    <mergeCell ref="A26:I26"/>
    <mergeCell ref="N24:Q24"/>
    <mergeCell ref="A27:I27"/>
    <mergeCell ref="E5:T5"/>
    <mergeCell ref="A3:D4"/>
    <mergeCell ref="A5:D5"/>
    <mergeCell ref="A6:D6"/>
    <mergeCell ref="A7:A12"/>
    <mergeCell ref="E7:T8"/>
    <mergeCell ref="E20:T21"/>
    <mergeCell ref="R25:U25"/>
    <mergeCell ref="N26:Q26"/>
    <mergeCell ref="A28:I28"/>
    <mergeCell ref="J27:M27"/>
    <mergeCell ref="E15:T17"/>
    <mergeCell ref="E18:T19"/>
    <mergeCell ref="AB24:AL32"/>
    <mergeCell ref="A29:I29"/>
    <mergeCell ref="A30:I30"/>
    <mergeCell ref="A31:I31"/>
    <mergeCell ref="A32:I32"/>
    <mergeCell ref="A25:I25"/>
  </mergeCells>
  <printOptions/>
  <pageMargins left="0.7874015748031497" right="0.3937007874015748" top="0.3937007874015748" bottom="0.3937007874015748" header="0.5118110236220472" footer="0.5118110236220472"/>
  <pageSetup horizontalDpi="600" verticalDpi="600" orientation="landscape" paperSize="9" r:id="rId1"/>
</worksheet>
</file>

<file path=xl/worksheets/sheet26.xml><?xml version="1.0" encoding="utf-8"?>
<worksheet xmlns="http://schemas.openxmlformats.org/spreadsheetml/2006/main" xmlns:r="http://schemas.openxmlformats.org/officeDocument/2006/relationships">
  <dimension ref="A1:AL32"/>
  <sheetViews>
    <sheetView showZeros="0" zoomScale="75" zoomScaleNormal="75" zoomScalePageLayoutView="0" workbookViewId="0" topLeftCell="A1">
      <selection activeCell="AO28" sqref="AO28"/>
    </sheetView>
  </sheetViews>
  <sheetFormatPr defaultColWidth="9" defaultRowHeight="21" customHeight="1"/>
  <cols>
    <col min="1" max="37" width="3.69921875" style="106" customWidth="1"/>
    <col min="38" max="38" width="1.69921875" style="106" customWidth="1"/>
    <col min="39" max="16384" width="9" style="106" customWidth="1"/>
  </cols>
  <sheetData>
    <row r="1" ht="15" customHeight="1">
      <c r="A1" s="106" t="s">
        <v>71</v>
      </c>
    </row>
    <row r="2" spans="1:35" ht="21" customHeight="1" thickBot="1">
      <c r="A2" s="167" t="e">
        <f>CONCATENATE("　入 札 及 び 契 約 内 容 調 書　（ ",#REF!," ）")</f>
        <v>#REF!</v>
      </c>
      <c r="B2" s="167"/>
      <c r="C2" s="167"/>
      <c r="D2" s="167"/>
      <c r="E2" s="167"/>
      <c r="F2" s="167"/>
      <c r="G2" s="167"/>
      <c r="H2" s="167"/>
      <c r="I2" s="167"/>
      <c r="J2" s="166"/>
      <c r="K2" s="166"/>
      <c r="L2" s="166"/>
      <c r="M2" s="166"/>
      <c r="N2" s="167"/>
      <c r="O2" s="167"/>
      <c r="Q2" s="15"/>
      <c r="R2" s="15"/>
      <c r="S2" s="15"/>
      <c r="T2" s="15"/>
      <c r="U2" s="15"/>
      <c r="V2" s="107" t="s">
        <v>72</v>
      </c>
      <c r="AC2" s="1071" t="e">
        <f>IF(#REF!="","平成     年     月     日",IF(AND(CEILING(#REF!,4)-2=#REF!,#REF!-#REF!&gt;333),#REF!+366,IF(AND(CEILING(#REF!,4)-1=#REF!,#REF!-#REF!&lt;335),#REF!+366,#REF!+365)))</f>
        <v>#REF!</v>
      </c>
      <c r="AD2" s="1071"/>
      <c r="AE2" s="1071"/>
      <c r="AF2" s="1071"/>
      <c r="AG2" s="1071"/>
      <c r="AH2" s="108" t="s">
        <v>61</v>
      </c>
      <c r="AI2" s="109"/>
    </row>
    <row r="3" spans="1:38" ht="21" customHeight="1">
      <c r="A3" s="949" t="s">
        <v>480</v>
      </c>
      <c r="B3" s="950"/>
      <c r="C3" s="950"/>
      <c r="D3" s="951"/>
      <c r="E3" s="110" t="e">
        <f>#REF!</f>
        <v>#REF!</v>
      </c>
      <c r="F3" s="111"/>
      <c r="G3" s="111"/>
      <c r="H3" s="111"/>
      <c r="I3" s="111"/>
      <c r="J3" s="111"/>
      <c r="K3" s="111"/>
      <c r="L3" s="111"/>
      <c r="M3" s="111"/>
      <c r="N3" s="111"/>
      <c r="O3" s="111"/>
      <c r="P3" s="111"/>
      <c r="Q3" s="111"/>
      <c r="R3" s="111"/>
      <c r="S3" s="111"/>
      <c r="T3" s="112"/>
      <c r="U3" s="113"/>
      <c r="V3" s="1007" t="s">
        <v>75</v>
      </c>
      <c r="W3" s="1008"/>
      <c r="X3" s="1008"/>
      <c r="Y3" s="1092" t="e">
        <f>#REF!</f>
        <v>#REF!</v>
      </c>
      <c r="Z3" s="1092"/>
      <c r="AA3" s="1092"/>
      <c r="AB3" s="1092"/>
      <c r="AC3" s="1092"/>
      <c r="AD3" s="1072" t="s">
        <v>76</v>
      </c>
      <c r="AE3" s="1072"/>
      <c r="AF3" s="1072"/>
      <c r="AG3" s="1096" t="s">
        <v>204</v>
      </c>
      <c r="AH3" s="1096"/>
      <c r="AI3" s="1096"/>
      <c r="AJ3" s="1096"/>
      <c r="AK3" s="1096"/>
      <c r="AL3" s="1097"/>
    </row>
    <row r="4" spans="1:38" ht="21" customHeight="1">
      <c r="A4" s="952"/>
      <c r="B4" s="953"/>
      <c r="C4" s="953"/>
      <c r="D4" s="954"/>
      <c r="E4" s="114" t="e">
        <f>#REF!</f>
        <v>#REF!</v>
      </c>
      <c r="F4" s="115"/>
      <c r="G4" s="115"/>
      <c r="H4" s="115"/>
      <c r="I4" s="115"/>
      <c r="J4" s="115"/>
      <c r="K4" s="115"/>
      <c r="L4" s="115"/>
      <c r="M4" s="115"/>
      <c r="N4" s="115"/>
      <c r="O4" s="115"/>
      <c r="P4" s="115"/>
      <c r="Q4" s="115"/>
      <c r="R4" s="115"/>
      <c r="S4" s="115"/>
      <c r="T4" s="116"/>
      <c r="U4" s="9"/>
      <c r="V4" s="1009" t="s">
        <v>77</v>
      </c>
      <c r="W4" s="1010"/>
      <c r="X4" s="1010"/>
      <c r="Y4" s="1073" t="e">
        <f>#REF!</f>
        <v>#REF!</v>
      </c>
      <c r="Z4" s="1073"/>
      <c r="AA4" s="1073"/>
      <c r="AB4" s="1073"/>
      <c r="AC4" s="1073"/>
      <c r="AD4" s="1010" t="s">
        <v>78</v>
      </c>
      <c r="AE4" s="1010"/>
      <c r="AF4" s="1010"/>
      <c r="AG4" s="1073"/>
      <c r="AH4" s="1073"/>
      <c r="AI4" s="1073"/>
      <c r="AJ4" s="1073"/>
      <c r="AK4" s="1073"/>
      <c r="AL4" s="1098"/>
    </row>
    <row r="5" spans="1:38" ht="21" customHeight="1">
      <c r="A5" s="955" t="s">
        <v>481</v>
      </c>
      <c r="B5" s="956"/>
      <c r="C5" s="956"/>
      <c r="D5" s="957"/>
      <c r="E5" s="946" t="e">
        <f>CONCATENATE(#REF!,"   ",#REF!)</f>
        <v>#REF!</v>
      </c>
      <c r="F5" s="947"/>
      <c r="G5" s="947"/>
      <c r="H5" s="947"/>
      <c r="I5" s="947"/>
      <c r="J5" s="947"/>
      <c r="K5" s="947"/>
      <c r="L5" s="947"/>
      <c r="M5" s="947"/>
      <c r="N5" s="947"/>
      <c r="O5" s="947"/>
      <c r="P5" s="947"/>
      <c r="Q5" s="947"/>
      <c r="R5" s="947"/>
      <c r="S5" s="947"/>
      <c r="T5" s="948"/>
      <c r="U5" s="9"/>
      <c r="V5" s="1009" t="s">
        <v>73</v>
      </c>
      <c r="W5" s="1010"/>
      <c r="X5" s="1010"/>
      <c r="Y5" s="1074" t="e">
        <f>#REF!</f>
        <v>#REF!</v>
      </c>
      <c r="Z5" s="1074"/>
      <c r="AA5" s="1074"/>
      <c r="AB5" s="1074"/>
      <c r="AC5" s="1074"/>
      <c r="AD5" s="1010" t="s">
        <v>74</v>
      </c>
      <c r="AE5" s="1010"/>
      <c r="AF5" s="1010"/>
      <c r="AG5" s="1074" t="e">
        <f>#REF!</f>
        <v>#REF!</v>
      </c>
      <c r="AH5" s="1074"/>
      <c r="AI5" s="1074"/>
      <c r="AJ5" s="1074"/>
      <c r="AK5" s="1074"/>
      <c r="AL5" s="1099"/>
    </row>
    <row r="6" spans="1:38" ht="21" customHeight="1" thickBot="1">
      <c r="A6" s="955" t="s">
        <v>482</v>
      </c>
      <c r="B6" s="956"/>
      <c r="C6" s="956"/>
      <c r="D6" s="957"/>
      <c r="E6" s="118" t="s">
        <v>407</v>
      </c>
      <c r="F6" s="119"/>
      <c r="G6" s="119"/>
      <c r="H6" s="119"/>
      <c r="I6" s="119"/>
      <c r="J6" s="119"/>
      <c r="K6" s="119"/>
      <c r="L6" s="119"/>
      <c r="M6" s="119"/>
      <c r="N6" s="119"/>
      <c r="O6" s="119"/>
      <c r="P6" s="119"/>
      <c r="Q6" s="119"/>
      <c r="R6" s="119"/>
      <c r="S6" s="119"/>
      <c r="T6" s="120"/>
      <c r="U6" s="121"/>
      <c r="V6" s="1030" t="s">
        <v>580</v>
      </c>
      <c r="W6" s="1031"/>
      <c r="X6" s="1031"/>
      <c r="Y6" s="1017" t="e">
        <f>#REF!</f>
        <v>#REF!</v>
      </c>
      <c r="Z6" s="1017"/>
      <c r="AA6" s="1017"/>
      <c r="AB6" s="1018"/>
      <c r="AC6" s="122" t="s">
        <v>120</v>
      </c>
      <c r="AD6" s="1031" t="s">
        <v>584</v>
      </c>
      <c r="AE6" s="1031"/>
      <c r="AF6" s="1031"/>
      <c r="AG6" s="1100" t="e">
        <f>IF(#REF!=1,"設定なし",#REF!)</f>
        <v>#REF!</v>
      </c>
      <c r="AH6" s="1101"/>
      <c r="AI6" s="1101"/>
      <c r="AJ6" s="1101"/>
      <c r="AK6" s="283" t="e">
        <f>IF(AG6="設定なし","","-")</f>
        <v>#REF!</v>
      </c>
      <c r="AL6" s="284"/>
    </row>
    <row r="7" spans="1:38" ht="10.5" customHeight="1" thickBot="1">
      <c r="A7" s="958" t="s">
        <v>79</v>
      </c>
      <c r="B7" s="970" t="s">
        <v>396</v>
      </c>
      <c r="C7" s="971"/>
      <c r="D7" s="972"/>
      <c r="E7" s="928" t="e">
        <f>#REF!</f>
        <v>#REF!</v>
      </c>
      <c r="F7" s="929"/>
      <c r="G7" s="929"/>
      <c r="H7" s="929"/>
      <c r="I7" s="929"/>
      <c r="J7" s="929"/>
      <c r="K7" s="929"/>
      <c r="L7" s="929"/>
      <c r="M7" s="929"/>
      <c r="N7" s="929"/>
      <c r="O7" s="929"/>
      <c r="P7" s="929"/>
      <c r="Q7" s="929"/>
      <c r="R7" s="929"/>
      <c r="S7" s="929"/>
      <c r="T7" s="930"/>
      <c r="U7" s="121"/>
      <c r="V7" s="123"/>
      <c r="W7" s="123"/>
      <c r="X7" s="123"/>
      <c r="Y7" s="123"/>
      <c r="Z7" s="124"/>
      <c r="AA7" s="124"/>
      <c r="AB7" s="124"/>
      <c r="AC7" s="124"/>
      <c r="AD7" s="123"/>
      <c r="AE7" s="123"/>
      <c r="AF7" s="123"/>
      <c r="AG7" s="123"/>
      <c r="AH7" s="123"/>
      <c r="AI7" s="123"/>
      <c r="AJ7" s="113"/>
      <c r="AK7" s="113"/>
      <c r="AL7" s="113"/>
    </row>
    <row r="8" spans="1:38" ht="10.5" customHeight="1">
      <c r="A8" s="959"/>
      <c r="B8" s="973"/>
      <c r="C8" s="974"/>
      <c r="D8" s="975"/>
      <c r="E8" s="961"/>
      <c r="F8" s="962"/>
      <c r="G8" s="962"/>
      <c r="H8" s="962"/>
      <c r="I8" s="962"/>
      <c r="J8" s="962"/>
      <c r="K8" s="962"/>
      <c r="L8" s="962"/>
      <c r="M8" s="962"/>
      <c r="N8" s="962"/>
      <c r="O8" s="962"/>
      <c r="P8" s="962"/>
      <c r="Q8" s="962"/>
      <c r="R8" s="962"/>
      <c r="S8" s="962"/>
      <c r="T8" s="963"/>
      <c r="U8" s="125"/>
      <c r="V8" s="1034" t="s">
        <v>483</v>
      </c>
      <c r="W8" s="983"/>
      <c r="X8" s="984"/>
      <c r="Y8" s="1013" t="s">
        <v>80</v>
      </c>
      <c r="Z8" s="983"/>
      <c r="AA8" s="983"/>
      <c r="AB8" s="983"/>
      <c r="AC8" s="984"/>
      <c r="AD8" s="1013" t="s">
        <v>484</v>
      </c>
      <c r="AE8" s="983"/>
      <c r="AF8" s="983"/>
      <c r="AG8" s="983"/>
      <c r="AH8" s="984"/>
      <c r="AI8" s="1013" t="s">
        <v>215</v>
      </c>
      <c r="AJ8" s="983"/>
      <c r="AK8" s="983"/>
      <c r="AL8" s="1027"/>
    </row>
    <row r="9" spans="1:38" ht="10.5" customHeight="1">
      <c r="A9" s="959"/>
      <c r="B9" s="973" t="s">
        <v>81</v>
      </c>
      <c r="C9" s="974"/>
      <c r="D9" s="975"/>
      <c r="E9" s="1078" t="e">
        <f>CONCATENATE(#REF!,"   ",#REF!)</f>
        <v>#REF!</v>
      </c>
      <c r="F9" s="1079"/>
      <c r="G9" s="1079"/>
      <c r="H9" s="1079"/>
      <c r="I9" s="1079"/>
      <c r="J9" s="1079"/>
      <c r="K9" s="1079"/>
      <c r="L9" s="1079"/>
      <c r="M9" s="1079"/>
      <c r="N9" s="1079"/>
      <c r="O9" s="1079"/>
      <c r="P9" s="1079"/>
      <c r="Q9" s="1079"/>
      <c r="R9" s="1079"/>
      <c r="S9" s="1079"/>
      <c r="T9" s="1080"/>
      <c r="U9" s="125"/>
      <c r="V9" s="959"/>
      <c r="W9" s="986"/>
      <c r="X9" s="987"/>
      <c r="Y9" s="1014"/>
      <c r="Z9" s="986"/>
      <c r="AA9" s="986"/>
      <c r="AB9" s="986"/>
      <c r="AC9" s="987"/>
      <c r="AD9" s="1014"/>
      <c r="AE9" s="986"/>
      <c r="AF9" s="986"/>
      <c r="AG9" s="986"/>
      <c r="AH9" s="987"/>
      <c r="AI9" s="1014"/>
      <c r="AJ9" s="986"/>
      <c r="AK9" s="986"/>
      <c r="AL9" s="1067"/>
    </row>
    <row r="10" spans="1:38" ht="10.5" customHeight="1">
      <c r="A10" s="959"/>
      <c r="B10" s="973"/>
      <c r="C10" s="974"/>
      <c r="D10" s="975"/>
      <c r="E10" s="1081"/>
      <c r="F10" s="1082"/>
      <c r="G10" s="1082"/>
      <c r="H10" s="1082"/>
      <c r="I10" s="1082"/>
      <c r="J10" s="1082"/>
      <c r="K10" s="1082"/>
      <c r="L10" s="1082"/>
      <c r="M10" s="1082"/>
      <c r="N10" s="1082"/>
      <c r="O10" s="1082"/>
      <c r="P10" s="1082"/>
      <c r="Q10" s="1082"/>
      <c r="R10" s="1082"/>
      <c r="S10" s="1082"/>
      <c r="T10" s="1083"/>
      <c r="U10" s="113"/>
      <c r="V10" s="959"/>
      <c r="W10" s="1032" t="s">
        <v>82</v>
      </c>
      <c r="X10" s="993"/>
      <c r="Y10" s="1019" t="e">
        <f>#REF!</f>
        <v>#REF!</v>
      </c>
      <c r="Z10" s="1020"/>
      <c r="AA10" s="1020"/>
      <c r="AB10" s="1020"/>
      <c r="AC10" s="1021"/>
      <c r="AD10" s="1019" t="e">
        <f>#REF!</f>
        <v>#REF!</v>
      </c>
      <c r="AE10" s="1020"/>
      <c r="AF10" s="1020"/>
      <c r="AG10" s="1020"/>
      <c r="AH10" s="1021"/>
      <c r="AI10" s="928" t="e">
        <f>#REF!</f>
        <v>#REF!</v>
      </c>
      <c r="AJ10" s="929"/>
      <c r="AK10" s="1046" t="s">
        <v>24</v>
      </c>
      <c r="AL10" s="1047"/>
    </row>
    <row r="11" spans="1:38" ht="10.5" customHeight="1">
      <c r="A11" s="959"/>
      <c r="B11" s="973" t="s">
        <v>25</v>
      </c>
      <c r="C11" s="974"/>
      <c r="D11" s="975"/>
      <c r="E11" s="1084" t="e">
        <f>IF(#REF!=0,CONCATENATE(#REF!,"   ",#REF!,"   ",#REF!),CONCATENATE(#REF!,"   ",#REF!,"   ",#REF!,"   ",#REF!))</f>
        <v>#REF!</v>
      </c>
      <c r="F11" s="1085"/>
      <c r="G11" s="1085"/>
      <c r="H11" s="1085"/>
      <c r="I11" s="1085"/>
      <c r="J11" s="1085"/>
      <c r="K11" s="1085"/>
      <c r="L11" s="1085"/>
      <c r="M11" s="1085"/>
      <c r="N11" s="1085"/>
      <c r="O11" s="1085"/>
      <c r="P11" s="1085"/>
      <c r="Q11" s="1085"/>
      <c r="R11" s="1085"/>
      <c r="S11" s="1085"/>
      <c r="T11" s="1086"/>
      <c r="U11" s="113"/>
      <c r="V11" s="959"/>
      <c r="W11" s="1014"/>
      <c r="X11" s="987"/>
      <c r="Y11" s="1022"/>
      <c r="Z11" s="1023"/>
      <c r="AA11" s="1023"/>
      <c r="AB11" s="1023"/>
      <c r="AC11" s="1024"/>
      <c r="AD11" s="1022"/>
      <c r="AE11" s="1023"/>
      <c r="AF11" s="1023"/>
      <c r="AG11" s="1023"/>
      <c r="AH11" s="1024"/>
      <c r="AI11" s="931"/>
      <c r="AJ11" s="932"/>
      <c r="AK11" s="1048"/>
      <c r="AL11" s="1049"/>
    </row>
    <row r="12" spans="1:38" ht="10.5" customHeight="1">
      <c r="A12" s="960"/>
      <c r="B12" s="1075"/>
      <c r="C12" s="1076"/>
      <c r="D12" s="1077"/>
      <c r="E12" s="1087"/>
      <c r="F12" s="1088"/>
      <c r="G12" s="1088"/>
      <c r="H12" s="1088"/>
      <c r="I12" s="1088"/>
      <c r="J12" s="1088"/>
      <c r="K12" s="1088"/>
      <c r="L12" s="1088"/>
      <c r="M12" s="1088"/>
      <c r="N12" s="1088"/>
      <c r="O12" s="1088"/>
      <c r="P12" s="1088"/>
      <c r="Q12" s="1088"/>
      <c r="R12" s="1088"/>
      <c r="S12" s="1088"/>
      <c r="T12" s="1089"/>
      <c r="U12" s="113"/>
      <c r="V12" s="959"/>
      <c r="W12" s="1032" t="s">
        <v>217</v>
      </c>
      <c r="X12" s="993"/>
      <c r="Y12" s="1058" t="e">
        <f>IF(#REF!="","平成    年    月    日",#REF!)</f>
        <v>#REF!</v>
      </c>
      <c r="Z12" s="1059"/>
      <c r="AA12" s="1059"/>
      <c r="AB12" s="1059"/>
      <c r="AC12" s="1060"/>
      <c r="AD12" s="1058" t="e">
        <f>IF(#REF!="","平成    年    月    日",#REF!)</f>
        <v>#REF!</v>
      </c>
      <c r="AE12" s="1059"/>
      <c r="AF12" s="1059"/>
      <c r="AG12" s="1059"/>
      <c r="AH12" s="1060"/>
      <c r="AI12" s="1054" t="e">
        <f>#REF!</f>
        <v>#REF!</v>
      </c>
      <c r="AJ12" s="1055"/>
      <c r="AK12" s="929" t="s">
        <v>24</v>
      </c>
      <c r="AL12" s="930"/>
    </row>
    <row r="13" spans="1:38" ht="10.5" customHeight="1">
      <c r="A13" s="991" t="s">
        <v>83</v>
      </c>
      <c r="B13" s="992"/>
      <c r="C13" s="992"/>
      <c r="D13" s="993"/>
      <c r="E13" s="928" t="s">
        <v>84</v>
      </c>
      <c r="F13" s="929"/>
      <c r="G13" s="929"/>
      <c r="H13" s="929"/>
      <c r="I13" s="929"/>
      <c r="J13" s="929"/>
      <c r="K13" s="929"/>
      <c r="L13" s="929"/>
      <c r="M13" s="929"/>
      <c r="N13" s="929"/>
      <c r="O13" s="929"/>
      <c r="P13" s="929"/>
      <c r="Q13" s="929"/>
      <c r="R13" s="929"/>
      <c r="S13" s="929"/>
      <c r="T13" s="930"/>
      <c r="U13" s="113"/>
      <c r="V13" s="959"/>
      <c r="W13" s="1014"/>
      <c r="X13" s="987"/>
      <c r="Y13" s="1061"/>
      <c r="Z13" s="1062"/>
      <c r="AA13" s="1062"/>
      <c r="AB13" s="1062"/>
      <c r="AC13" s="1063"/>
      <c r="AD13" s="1061"/>
      <c r="AE13" s="1062"/>
      <c r="AF13" s="1062"/>
      <c r="AG13" s="1062"/>
      <c r="AH13" s="1063"/>
      <c r="AI13" s="1056"/>
      <c r="AJ13" s="1057"/>
      <c r="AK13" s="932"/>
      <c r="AL13" s="933"/>
    </row>
    <row r="14" spans="1:38" ht="10.5" customHeight="1">
      <c r="A14" s="994"/>
      <c r="B14" s="995"/>
      <c r="C14" s="995"/>
      <c r="D14" s="996"/>
      <c r="E14" s="1036"/>
      <c r="F14" s="1037"/>
      <c r="G14" s="1037"/>
      <c r="H14" s="1037"/>
      <c r="I14" s="1037"/>
      <c r="J14" s="1037"/>
      <c r="K14" s="1037"/>
      <c r="L14" s="1037"/>
      <c r="M14" s="1037"/>
      <c r="N14" s="1037"/>
      <c r="O14" s="1037"/>
      <c r="P14" s="1037"/>
      <c r="Q14" s="1037"/>
      <c r="R14" s="1037"/>
      <c r="S14" s="1037"/>
      <c r="T14" s="1038"/>
      <c r="U14" s="9"/>
      <c r="V14" s="959"/>
      <c r="W14" s="1090" t="s">
        <v>219</v>
      </c>
      <c r="X14" s="1090"/>
      <c r="Y14" s="1015" t="s">
        <v>285</v>
      </c>
      <c r="Z14" s="1015"/>
      <c r="AA14" s="1015"/>
      <c r="AB14" s="1015"/>
      <c r="AC14" s="1015"/>
      <c r="AD14" s="1015" t="s">
        <v>285</v>
      </c>
      <c r="AE14" s="1015"/>
      <c r="AF14" s="1015"/>
      <c r="AG14" s="1015"/>
      <c r="AH14" s="1015"/>
      <c r="AI14" s="1055"/>
      <c r="AJ14" s="1055"/>
      <c r="AK14" s="1046" t="s">
        <v>24</v>
      </c>
      <c r="AL14" s="1047"/>
    </row>
    <row r="15" spans="1:38" ht="10.5" customHeight="1" thickBot="1">
      <c r="A15" s="994"/>
      <c r="B15" s="995"/>
      <c r="C15" s="995"/>
      <c r="D15" s="996"/>
      <c r="E15" s="922" t="s">
        <v>585</v>
      </c>
      <c r="F15" s="923"/>
      <c r="G15" s="923"/>
      <c r="H15" s="923"/>
      <c r="I15" s="923"/>
      <c r="J15" s="923"/>
      <c r="K15" s="923"/>
      <c r="L15" s="923"/>
      <c r="M15" s="923"/>
      <c r="N15" s="923"/>
      <c r="O15" s="923"/>
      <c r="P15" s="923"/>
      <c r="Q15" s="923"/>
      <c r="R15" s="923"/>
      <c r="S15" s="923"/>
      <c r="T15" s="924"/>
      <c r="U15" s="9"/>
      <c r="V15" s="1035"/>
      <c r="W15" s="1091"/>
      <c r="X15" s="1091"/>
      <c r="Y15" s="1016"/>
      <c r="Z15" s="1016"/>
      <c r="AA15" s="1016"/>
      <c r="AB15" s="1016"/>
      <c r="AC15" s="1016"/>
      <c r="AD15" s="1016"/>
      <c r="AE15" s="1016"/>
      <c r="AF15" s="1016"/>
      <c r="AG15" s="1016"/>
      <c r="AH15" s="1016"/>
      <c r="AI15" s="1070"/>
      <c r="AJ15" s="1070"/>
      <c r="AK15" s="1050"/>
      <c r="AL15" s="1051"/>
    </row>
    <row r="16" spans="1:37" ht="10.5" customHeight="1" thickBot="1">
      <c r="A16" s="994"/>
      <c r="B16" s="995"/>
      <c r="C16" s="995"/>
      <c r="D16" s="996"/>
      <c r="E16" s="922"/>
      <c r="F16" s="923"/>
      <c r="G16" s="923"/>
      <c r="H16" s="923"/>
      <c r="I16" s="923"/>
      <c r="J16" s="923"/>
      <c r="K16" s="923"/>
      <c r="L16" s="923"/>
      <c r="M16" s="923"/>
      <c r="N16" s="923"/>
      <c r="O16" s="923"/>
      <c r="P16" s="923"/>
      <c r="Q16" s="923"/>
      <c r="R16" s="923"/>
      <c r="S16" s="923"/>
      <c r="T16" s="924"/>
      <c r="U16" s="126"/>
      <c r="V16" s="125"/>
      <c r="W16" s="125"/>
      <c r="X16" s="9"/>
      <c r="Y16" s="123"/>
      <c r="Z16" s="123"/>
      <c r="AA16" s="123"/>
      <c r="AB16" s="123"/>
      <c r="AC16" s="123"/>
      <c r="AD16" s="123"/>
      <c r="AE16" s="123"/>
      <c r="AF16" s="123"/>
      <c r="AG16" s="123"/>
      <c r="AH16" s="123"/>
      <c r="AI16" s="123"/>
      <c r="AJ16" s="123"/>
      <c r="AK16" s="124"/>
    </row>
    <row r="17" spans="1:37" ht="21" customHeight="1">
      <c r="A17" s="985"/>
      <c r="B17" s="986"/>
      <c r="C17" s="986"/>
      <c r="D17" s="987"/>
      <c r="E17" s="925"/>
      <c r="F17" s="926"/>
      <c r="G17" s="926"/>
      <c r="H17" s="926"/>
      <c r="I17" s="926"/>
      <c r="J17" s="926"/>
      <c r="K17" s="926"/>
      <c r="L17" s="926"/>
      <c r="M17" s="926"/>
      <c r="N17" s="926"/>
      <c r="O17" s="926"/>
      <c r="P17" s="926"/>
      <c r="Q17" s="926"/>
      <c r="R17" s="926"/>
      <c r="S17" s="926"/>
      <c r="T17" s="927"/>
      <c r="U17" s="126"/>
      <c r="V17" s="1043" t="s">
        <v>85</v>
      </c>
      <c r="W17" s="1033"/>
      <c r="X17" s="1008"/>
      <c r="Y17" s="1008" t="s">
        <v>86</v>
      </c>
      <c r="Z17" s="1008"/>
      <c r="AA17" s="1008"/>
      <c r="AB17" s="1008"/>
      <c r="AC17" s="1008"/>
      <c r="AD17" s="1008" t="s">
        <v>201</v>
      </c>
      <c r="AE17" s="1008"/>
      <c r="AF17" s="1008"/>
      <c r="AG17" s="1008"/>
      <c r="AH17" s="1066"/>
      <c r="AI17" s="1041" t="s">
        <v>110</v>
      </c>
      <c r="AJ17" s="1012"/>
      <c r="AK17" s="1042"/>
    </row>
    <row r="18" spans="1:37" ht="21" customHeight="1" thickBot="1">
      <c r="A18" s="976" t="s">
        <v>320</v>
      </c>
      <c r="B18" s="977"/>
      <c r="C18" s="977"/>
      <c r="D18" s="978"/>
      <c r="E18" s="928"/>
      <c r="F18" s="929"/>
      <c r="G18" s="929"/>
      <c r="H18" s="929"/>
      <c r="I18" s="929"/>
      <c r="J18" s="929"/>
      <c r="K18" s="929"/>
      <c r="L18" s="929"/>
      <c r="M18" s="929"/>
      <c r="N18" s="929"/>
      <c r="O18" s="929"/>
      <c r="P18" s="929"/>
      <c r="Q18" s="929"/>
      <c r="R18" s="929"/>
      <c r="S18" s="929"/>
      <c r="T18" s="930"/>
      <c r="U18" s="126"/>
      <c r="V18" s="1044"/>
      <c r="W18" s="1010" t="s">
        <v>82</v>
      </c>
      <c r="X18" s="1010"/>
      <c r="Y18" s="1039" t="e">
        <f>#REF!</f>
        <v>#REF!</v>
      </c>
      <c r="Z18" s="1039"/>
      <c r="AA18" s="1039"/>
      <c r="AB18" s="1040"/>
      <c r="AC18" s="127" t="s">
        <v>223</v>
      </c>
      <c r="AD18" s="1068"/>
      <c r="AE18" s="1068"/>
      <c r="AF18" s="1068"/>
      <c r="AG18" s="1068"/>
      <c r="AH18" s="1069"/>
      <c r="AI18" s="1102" t="e">
        <f>ROUNDDOWN(Y18/Y6,4)</f>
        <v>#REF!</v>
      </c>
      <c r="AJ18" s="1103"/>
      <c r="AK18" s="1104"/>
    </row>
    <row r="19" spans="1:37" ht="21" customHeight="1">
      <c r="A19" s="988"/>
      <c r="B19" s="989"/>
      <c r="C19" s="989"/>
      <c r="D19" s="990"/>
      <c r="E19" s="931"/>
      <c r="F19" s="932"/>
      <c r="G19" s="932"/>
      <c r="H19" s="932"/>
      <c r="I19" s="932"/>
      <c r="J19" s="932"/>
      <c r="K19" s="932"/>
      <c r="L19" s="932"/>
      <c r="M19" s="932"/>
      <c r="N19" s="932"/>
      <c r="O19" s="932"/>
      <c r="P19" s="932"/>
      <c r="Q19" s="932"/>
      <c r="R19" s="932"/>
      <c r="S19" s="932"/>
      <c r="T19" s="933"/>
      <c r="U19" s="124"/>
      <c r="V19" s="1044"/>
      <c r="W19" s="1010" t="s">
        <v>217</v>
      </c>
      <c r="X19" s="1010"/>
      <c r="Y19" s="1039" t="e">
        <f>#REF!</f>
        <v>#REF!</v>
      </c>
      <c r="Z19" s="1039"/>
      <c r="AA19" s="1039"/>
      <c r="AB19" s="1040"/>
      <c r="AC19" s="127" t="s">
        <v>223</v>
      </c>
      <c r="AD19" s="1052" t="e">
        <f>IF(#REF!="","",Y19-Y18)</f>
        <v>#REF!</v>
      </c>
      <c r="AE19" s="1052"/>
      <c r="AF19" s="1052"/>
      <c r="AG19" s="1053"/>
      <c r="AH19" s="117" t="s">
        <v>223</v>
      </c>
      <c r="AI19" s="1041" t="s">
        <v>583</v>
      </c>
      <c r="AJ19" s="1012"/>
      <c r="AK19" s="1042"/>
    </row>
    <row r="20" spans="1:37" ht="21" customHeight="1" thickBot="1">
      <c r="A20" s="976" t="s">
        <v>319</v>
      </c>
      <c r="B20" s="977"/>
      <c r="C20" s="977"/>
      <c r="D20" s="978"/>
      <c r="E20" s="964" t="e">
        <f>#REF!</f>
        <v>#REF!</v>
      </c>
      <c r="F20" s="965"/>
      <c r="G20" s="965"/>
      <c r="H20" s="965"/>
      <c r="I20" s="965"/>
      <c r="J20" s="965"/>
      <c r="K20" s="965"/>
      <c r="L20" s="965"/>
      <c r="M20" s="965"/>
      <c r="N20" s="965"/>
      <c r="O20" s="965"/>
      <c r="P20" s="965"/>
      <c r="Q20" s="965"/>
      <c r="R20" s="965"/>
      <c r="S20" s="965"/>
      <c r="T20" s="966"/>
      <c r="U20" s="124"/>
      <c r="V20" s="1044"/>
      <c r="W20" s="1010" t="s">
        <v>219</v>
      </c>
      <c r="X20" s="1010"/>
      <c r="Y20" s="1039"/>
      <c r="Z20" s="1039"/>
      <c r="AA20" s="1039"/>
      <c r="AB20" s="1040"/>
      <c r="AC20" s="127" t="s">
        <v>223</v>
      </c>
      <c r="AD20" s="1052"/>
      <c r="AE20" s="1052"/>
      <c r="AF20" s="1052"/>
      <c r="AG20" s="1053"/>
      <c r="AH20" s="117" t="s">
        <v>223</v>
      </c>
      <c r="AI20" s="1102" t="e">
        <f>ROUNDDOWN(Y18/#REF!,4)</f>
        <v>#REF!</v>
      </c>
      <c r="AJ20" s="1103"/>
      <c r="AK20" s="1104"/>
    </row>
    <row r="21" spans="1:37" ht="21" customHeight="1" thickBot="1">
      <c r="A21" s="979"/>
      <c r="B21" s="980"/>
      <c r="C21" s="980"/>
      <c r="D21" s="981"/>
      <c r="E21" s="967"/>
      <c r="F21" s="968"/>
      <c r="G21" s="968"/>
      <c r="H21" s="968"/>
      <c r="I21" s="968"/>
      <c r="J21" s="968"/>
      <c r="K21" s="968"/>
      <c r="L21" s="968"/>
      <c r="M21" s="968"/>
      <c r="N21" s="968"/>
      <c r="O21" s="968"/>
      <c r="P21" s="968"/>
      <c r="Q21" s="968"/>
      <c r="R21" s="968"/>
      <c r="S21" s="968"/>
      <c r="T21" s="969"/>
      <c r="U21" s="124"/>
      <c r="V21" s="1045"/>
      <c r="W21" s="1031" t="s">
        <v>231</v>
      </c>
      <c r="X21" s="1031"/>
      <c r="Y21" s="1025"/>
      <c r="Z21" s="1025"/>
      <c r="AA21" s="1025"/>
      <c r="AB21" s="1026"/>
      <c r="AC21" s="128" t="s">
        <v>223</v>
      </c>
      <c r="AD21" s="1064"/>
      <c r="AE21" s="1064"/>
      <c r="AF21" s="1064"/>
      <c r="AG21" s="1065"/>
      <c r="AH21" s="129" t="s">
        <v>223</v>
      </c>
      <c r="AI21" s="124"/>
      <c r="AJ21" s="124"/>
      <c r="AK21" s="124"/>
    </row>
    <row r="22" ht="9" customHeight="1" thickBot="1"/>
    <row r="23" spans="1:38" ht="25.5" customHeight="1">
      <c r="A23" s="982" t="s">
        <v>202</v>
      </c>
      <c r="B23" s="983"/>
      <c r="C23" s="983"/>
      <c r="D23" s="983"/>
      <c r="E23" s="983"/>
      <c r="F23" s="983"/>
      <c r="G23" s="983"/>
      <c r="H23" s="983"/>
      <c r="I23" s="984"/>
      <c r="J23" s="1011" t="s">
        <v>122</v>
      </c>
      <c r="K23" s="1012"/>
      <c r="L23" s="1012"/>
      <c r="M23" s="1012"/>
      <c r="N23" s="1012"/>
      <c r="O23" s="1012"/>
      <c r="P23" s="1012"/>
      <c r="Q23" s="1012"/>
      <c r="R23" s="1012"/>
      <c r="S23" s="1012"/>
      <c r="T23" s="1012"/>
      <c r="U23" s="1012"/>
      <c r="V23" s="1013" t="s">
        <v>203</v>
      </c>
      <c r="W23" s="983"/>
      <c r="X23" s="983"/>
      <c r="Y23" s="983"/>
      <c r="Z23" s="1027"/>
      <c r="AB23" s="1041" t="s">
        <v>485</v>
      </c>
      <c r="AC23" s="1012"/>
      <c r="AD23" s="1012"/>
      <c r="AE23" s="1012"/>
      <c r="AF23" s="1012"/>
      <c r="AG23" s="1012"/>
      <c r="AH23" s="1012"/>
      <c r="AI23" s="1012"/>
      <c r="AJ23" s="1012"/>
      <c r="AK23" s="1012"/>
      <c r="AL23" s="1042"/>
    </row>
    <row r="24" spans="1:38" ht="25.5" customHeight="1">
      <c r="A24" s="985"/>
      <c r="B24" s="986"/>
      <c r="C24" s="986"/>
      <c r="D24" s="986"/>
      <c r="E24" s="986"/>
      <c r="F24" s="986"/>
      <c r="G24" s="986"/>
      <c r="H24" s="986"/>
      <c r="I24" s="987"/>
      <c r="J24" s="997" t="s">
        <v>254</v>
      </c>
      <c r="K24" s="956"/>
      <c r="L24" s="956"/>
      <c r="M24" s="957"/>
      <c r="N24" s="997" t="s">
        <v>255</v>
      </c>
      <c r="O24" s="956"/>
      <c r="P24" s="956"/>
      <c r="Q24" s="957"/>
      <c r="R24" s="997" t="s">
        <v>256</v>
      </c>
      <c r="S24" s="956"/>
      <c r="T24" s="956"/>
      <c r="U24" s="956"/>
      <c r="V24" s="1028"/>
      <c r="W24" s="995"/>
      <c r="X24" s="995"/>
      <c r="Y24" s="995"/>
      <c r="Z24" s="1029"/>
      <c r="AB24" s="934" t="s">
        <v>586</v>
      </c>
      <c r="AC24" s="935"/>
      <c r="AD24" s="935"/>
      <c r="AE24" s="935"/>
      <c r="AF24" s="935"/>
      <c r="AG24" s="935"/>
      <c r="AH24" s="935"/>
      <c r="AI24" s="935"/>
      <c r="AJ24" s="935"/>
      <c r="AK24" s="935"/>
      <c r="AL24" s="936"/>
    </row>
    <row r="25" spans="1:38" ht="25.5" customHeight="1">
      <c r="A25" s="916" t="e">
        <f>IF(#REF!=0,"",CONCATENATE(" ",#REF!," 建設工事共同企業体"))</f>
        <v>#REF!</v>
      </c>
      <c r="B25" s="917"/>
      <c r="C25" s="917"/>
      <c r="D25" s="917"/>
      <c r="E25" s="917"/>
      <c r="F25" s="917"/>
      <c r="G25" s="917"/>
      <c r="H25" s="917"/>
      <c r="I25" s="918"/>
      <c r="J25" s="919" t="e">
        <f>#REF!</f>
        <v>#REF!</v>
      </c>
      <c r="K25" s="920"/>
      <c r="L25" s="920"/>
      <c r="M25" s="921"/>
      <c r="N25" s="919" t="e">
        <f>#REF!</f>
        <v>#REF!</v>
      </c>
      <c r="O25" s="920"/>
      <c r="P25" s="920"/>
      <c r="Q25" s="921"/>
      <c r="R25" s="919" t="e">
        <f>#REF!</f>
        <v>#REF!</v>
      </c>
      <c r="S25" s="920"/>
      <c r="T25" s="920"/>
      <c r="U25" s="920"/>
      <c r="V25" s="998" t="e">
        <f>#REF!</f>
        <v>#REF!</v>
      </c>
      <c r="W25" s="999"/>
      <c r="X25" s="999"/>
      <c r="Y25" s="999"/>
      <c r="Z25" s="1000"/>
      <c r="AB25" s="937"/>
      <c r="AC25" s="938"/>
      <c r="AD25" s="938"/>
      <c r="AE25" s="938"/>
      <c r="AF25" s="938"/>
      <c r="AG25" s="938"/>
      <c r="AH25" s="938"/>
      <c r="AI25" s="938"/>
      <c r="AJ25" s="938"/>
      <c r="AK25" s="938"/>
      <c r="AL25" s="939"/>
    </row>
    <row r="26" spans="1:38" ht="25.5" customHeight="1">
      <c r="A26" s="916" t="e">
        <f>IF(#REF!=0,"",CONCATENATE(" ",#REF!," 建設工事共同企業体"))</f>
        <v>#REF!</v>
      </c>
      <c r="B26" s="917"/>
      <c r="C26" s="917"/>
      <c r="D26" s="917"/>
      <c r="E26" s="917"/>
      <c r="F26" s="917"/>
      <c r="G26" s="917"/>
      <c r="H26" s="917"/>
      <c r="I26" s="918"/>
      <c r="J26" s="919" t="e">
        <f>#REF!</f>
        <v>#REF!</v>
      </c>
      <c r="K26" s="920"/>
      <c r="L26" s="920"/>
      <c r="M26" s="921"/>
      <c r="N26" s="919" t="e">
        <f>#REF!</f>
        <v>#REF!</v>
      </c>
      <c r="O26" s="920"/>
      <c r="P26" s="920"/>
      <c r="Q26" s="921"/>
      <c r="R26" s="919" t="e">
        <f>#REF!</f>
        <v>#REF!</v>
      </c>
      <c r="S26" s="920"/>
      <c r="T26" s="920"/>
      <c r="U26" s="920"/>
      <c r="V26" s="998" t="e">
        <f>#REF!</f>
        <v>#REF!</v>
      </c>
      <c r="W26" s="999"/>
      <c r="X26" s="999"/>
      <c r="Y26" s="999"/>
      <c r="Z26" s="1000"/>
      <c r="AB26" s="937"/>
      <c r="AC26" s="938"/>
      <c r="AD26" s="938"/>
      <c r="AE26" s="938"/>
      <c r="AF26" s="938"/>
      <c r="AG26" s="938"/>
      <c r="AH26" s="938"/>
      <c r="AI26" s="938"/>
      <c r="AJ26" s="938"/>
      <c r="AK26" s="938"/>
      <c r="AL26" s="939"/>
    </row>
    <row r="27" spans="1:38" ht="25.5" customHeight="1">
      <c r="A27" s="916" t="e">
        <f>IF(#REF!=0,"",CONCATENATE(" ",#REF!," 建設工事共同企業体"))</f>
        <v>#REF!</v>
      </c>
      <c r="B27" s="917"/>
      <c r="C27" s="917"/>
      <c r="D27" s="917"/>
      <c r="E27" s="917"/>
      <c r="F27" s="917"/>
      <c r="G27" s="917"/>
      <c r="H27" s="917"/>
      <c r="I27" s="918"/>
      <c r="J27" s="919" t="e">
        <f>#REF!</f>
        <v>#REF!</v>
      </c>
      <c r="K27" s="920"/>
      <c r="L27" s="920"/>
      <c r="M27" s="921"/>
      <c r="N27" s="919" t="e">
        <f>#REF!</f>
        <v>#REF!</v>
      </c>
      <c r="O27" s="920"/>
      <c r="P27" s="920"/>
      <c r="Q27" s="921"/>
      <c r="R27" s="919" t="e">
        <f>#REF!</f>
        <v>#REF!</v>
      </c>
      <c r="S27" s="920"/>
      <c r="T27" s="920"/>
      <c r="U27" s="920"/>
      <c r="V27" s="998" t="e">
        <f>#REF!</f>
        <v>#REF!</v>
      </c>
      <c r="W27" s="999"/>
      <c r="X27" s="999"/>
      <c r="Y27" s="999"/>
      <c r="Z27" s="1000"/>
      <c r="AB27" s="937"/>
      <c r="AC27" s="938"/>
      <c r="AD27" s="938"/>
      <c r="AE27" s="938"/>
      <c r="AF27" s="938"/>
      <c r="AG27" s="938"/>
      <c r="AH27" s="938"/>
      <c r="AI27" s="938"/>
      <c r="AJ27" s="938"/>
      <c r="AK27" s="938"/>
      <c r="AL27" s="939"/>
    </row>
    <row r="28" spans="1:38" ht="25.5" customHeight="1">
      <c r="A28" s="916" t="e">
        <f>IF(#REF!=0,"",CONCATENATE(" ",#REF!," 建設工事共同企業体"))</f>
        <v>#REF!</v>
      </c>
      <c r="B28" s="917"/>
      <c r="C28" s="917"/>
      <c r="D28" s="917"/>
      <c r="E28" s="917"/>
      <c r="F28" s="917"/>
      <c r="G28" s="917"/>
      <c r="H28" s="917"/>
      <c r="I28" s="918"/>
      <c r="J28" s="919" t="e">
        <f>#REF!</f>
        <v>#REF!</v>
      </c>
      <c r="K28" s="920"/>
      <c r="L28" s="920"/>
      <c r="M28" s="921"/>
      <c r="N28" s="919" t="e">
        <f>#REF!</f>
        <v>#REF!</v>
      </c>
      <c r="O28" s="920"/>
      <c r="P28" s="920"/>
      <c r="Q28" s="921"/>
      <c r="R28" s="919" t="e">
        <f>#REF!</f>
        <v>#REF!</v>
      </c>
      <c r="S28" s="920"/>
      <c r="T28" s="920"/>
      <c r="U28" s="920"/>
      <c r="V28" s="998" t="e">
        <f>#REF!</f>
        <v>#REF!</v>
      </c>
      <c r="W28" s="999"/>
      <c r="X28" s="999"/>
      <c r="Y28" s="999"/>
      <c r="Z28" s="1000"/>
      <c r="AB28" s="937"/>
      <c r="AC28" s="938"/>
      <c r="AD28" s="938"/>
      <c r="AE28" s="938"/>
      <c r="AF28" s="938"/>
      <c r="AG28" s="938"/>
      <c r="AH28" s="938"/>
      <c r="AI28" s="938"/>
      <c r="AJ28" s="938"/>
      <c r="AK28" s="938"/>
      <c r="AL28" s="939"/>
    </row>
    <row r="29" spans="1:38" ht="25.5" customHeight="1">
      <c r="A29" s="916" t="e">
        <f>IF(#REF!=0,"",CONCATENATE(" ",#REF!," 建設工事共同企業体"))</f>
        <v>#REF!</v>
      </c>
      <c r="B29" s="917"/>
      <c r="C29" s="917"/>
      <c r="D29" s="917"/>
      <c r="E29" s="917"/>
      <c r="F29" s="917"/>
      <c r="G29" s="917"/>
      <c r="H29" s="917"/>
      <c r="I29" s="918"/>
      <c r="J29" s="919" t="e">
        <f>#REF!</f>
        <v>#REF!</v>
      </c>
      <c r="K29" s="920"/>
      <c r="L29" s="920"/>
      <c r="M29" s="921"/>
      <c r="N29" s="919" t="e">
        <f>#REF!</f>
        <v>#REF!</v>
      </c>
      <c r="O29" s="920"/>
      <c r="P29" s="920"/>
      <c r="Q29" s="921"/>
      <c r="R29" s="919" t="e">
        <f>#REF!</f>
        <v>#REF!</v>
      </c>
      <c r="S29" s="920"/>
      <c r="T29" s="920"/>
      <c r="U29" s="920"/>
      <c r="V29" s="998" t="e">
        <f>#REF!</f>
        <v>#REF!</v>
      </c>
      <c r="W29" s="999"/>
      <c r="X29" s="999"/>
      <c r="Y29" s="999"/>
      <c r="Z29" s="1000"/>
      <c r="AB29" s="937"/>
      <c r="AC29" s="938"/>
      <c r="AD29" s="938"/>
      <c r="AE29" s="938"/>
      <c r="AF29" s="938"/>
      <c r="AG29" s="938"/>
      <c r="AH29" s="938"/>
      <c r="AI29" s="938"/>
      <c r="AJ29" s="938"/>
      <c r="AK29" s="938"/>
      <c r="AL29" s="939"/>
    </row>
    <row r="30" spans="1:38" ht="25.5" customHeight="1">
      <c r="A30" s="916" t="e">
        <f>IF(#REF!=0,"",CONCATENATE(" ",#REF!," 建設工事共同企業体"))</f>
        <v>#REF!</v>
      </c>
      <c r="B30" s="917"/>
      <c r="C30" s="917"/>
      <c r="D30" s="917"/>
      <c r="E30" s="917"/>
      <c r="F30" s="917"/>
      <c r="G30" s="917"/>
      <c r="H30" s="917"/>
      <c r="I30" s="918"/>
      <c r="J30" s="919" t="e">
        <f>#REF!</f>
        <v>#REF!</v>
      </c>
      <c r="K30" s="920"/>
      <c r="L30" s="920"/>
      <c r="M30" s="921"/>
      <c r="N30" s="919" t="e">
        <f>#REF!</f>
        <v>#REF!</v>
      </c>
      <c r="O30" s="920"/>
      <c r="P30" s="920"/>
      <c r="Q30" s="921"/>
      <c r="R30" s="919" t="e">
        <f>#REF!</f>
        <v>#REF!</v>
      </c>
      <c r="S30" s="920"/>
      <c r="T30" s="920"/>
      <c r="U30" s="920"/>
      <c r="V30" s="998" t="e">
        <f>#REF!</f>
        <v>#REF!</v>
      </c>
      <c r="W30" s="999"/>
      <c r="X30" s="999"/>
      <c r="Y30" s="999"/>
      <c r="Z30" s="1000"/>
      <c r="AB30" s="937"/>
      <c r="AC30" s="938"/>
      <c r="AD30" s="938"/>
      <c r="AE30" s="938"/>
      <c r="AF30" s="938"/>
      <c r="AG30" s="938"/>
      <c r="AH30" s="938"/>
      <c r="AI30" s="938"/>
      <c r="AJ30" s="938"/>
      <c r="AK30" s="938"/>
      <c r="AL30" s="939"/>
    </row>
    <row r="31" spans="1:38" ht="25.5" customHeight="1">
      <c r="A31" s="916" t="e">
        <f>IF(#REF!=0,"",CONCATENATE(" ",#REF!," 建設工事共同企業体"))</f>
        <v>#REF!</v>
      </c>
      <c r="B31" s="917"/>
      <c r="C31" s="917"/>
      <c r="D31" s="917"/>
      <c r="E31" s="917"/>
      <c r="F31" s="917"/>
      <c r="G31" s="917"/>
      <c r="H31" s="917"/>
      <c r="I31" s="918"/>
      <c r="J31" s="919" t="e">
        <f>#REF!</f>
        <v>#REF!</v>
      </c>
      <c r="K31" s="920"/>
      <c r="L31" s="920"/>
      <c r="M31" s="921"/>
      <c r="N31" s="919" t="e">
        <f>#REF!</f>
        <v>#REF!</v>
      </c>
      <c r="O31" s="920"/>
      <c r="P31" s="920"/>
      <c r="Q31" s="921"/>
      <c r="R31" s="919" t="e">
        <f>#REF!</f>
        <v>#REF!</v>
      </c>
      <c r="S31" s="920"/>
      <c r="T31" s="920"/>
      <c r="U31" s="920"/>
      <c r="V31" s="998" t="e">
        <f>#REF!</f>
        <v>#REF!</v>
      </c>
      <c r="W31" s="999"/>
      <c r="X31" s="999"/>
      <c r="Y31" s="999"/>
      <c r="Z31" s="1000"/>
      <c r="AB31" s="937"/>
      <c r="AC31" s="938"/>
      <c r="AD31" s="938"/>
      <c r="AE31" s="938"/>
      <c r="AF31" s="938"/>
      <c r="AG31" s="938"/>
      <c r="AH31" s="938"/>
      <c r="AI31" s="938"/>
      <c r="AJ31" s="938"/>
      <c r="AK31" s="938"/>
      <c r="AL31" s="939"/>
    </row>
    <row r="32" spans="1:38" ht="25.5" customHeight="1" thickBot="1">
      <c r="A32" s="943" t="e">
        <f>IF(#REF!=0,"",CONCATENATE(" ",#REF!," 建設工事共同企業体"))</f>
        <v>#REF!</v>
      </c>
      <c r="B32" s="944"/>
      <c r="C32" s="944"/>
      <c r="D32" s="944"/>
      <c r="E32" s="944"/>
      <c r="F32" s="944"/>
      <c r="G32" s="944"/>
      <c r="H32" s="944"/>
      <c r="I32" s="945"/>
      <c r="J32" s="1001" t="e">
        <f>#REF!</f>
        <v>#REF!</v>
      </c>
      <c r="K32" s="1002"/>
      <c r="L32" s="1002"/>
      <c r="M32" s="1003"/>
      <c r="N32" s="1001" t="e">
        <f>#REF!</f>
        <v>#REF!</v>
      </c>
      <c r="O32" s="1002"/>
      <c r="P32" s="1002"/>
      <c r="Q32" s="1003"/>
      <c r="R32" s="1001" t="e">
        <f>#REF!</f>
        <v>#REF!</v>
      </c>
      <c r="S32" s="1002"/>
      <c r="T32" s="1002"/>
      <c r="U32" s="1002"/>
      <c r="V32" s="1004" t="e">
        <f>#REF!</f>
        <v>#REF!</v>
      </c>
      <c r="W32" s="1005"/>
      <c r="X32" s="1005"/>
      <c r="Y32" s="1005"/>
      <c r="Z32" s="1006"/>
      <c r="AB32" s="940"/>
      <c r="AC32" s="941"/>
      <c r="AD32" s="941"/>
      <c r="AE32" s="941"/>
      <c r="AF32" s="941"/>
      <c r="AG32" s="941"/>
      <c r="AH32" s="941"/>
      <c r="AI32" s="941"/>
      <c r="AJ32" s="941"/>
      <c r="AK32" s="941"/>
      <c r="AL32" s="942"/>
    </row>
  </sheetData>
  <sheetProtection/>
  <mergeCells count="123">
    <mergeCell ref="AI17:AK17"/>
    <mergeCell ref="AI18:AK18"/>
    <mergeCell ref="AI19:AK19"/>
    <mergeCell ref="AI20:AK20"/>
    <mergeCell ref="A31:I31"/>
    <mergeCell ref="J31:M31"/>
    <mergeCell ref="N31:Q31"/>
    <mergeCell ref="R31:U31"/>
    <mergeCell ref="V31:Z31"/>
    <mergeCell ref="A30:I30"/>
    <mergeCell ref="A32:I32"/>
    <mergeCell ref="J32:M32"/>
    <mergeCell ref="N32:Q32"/>
    <mergeCell ref="R32:U32"/>
    <mergeCell ref="V32:Z32"/>
    <mergeCell ref="A29:I29"/>
    <mergeCell ref="J29:M29"/>
    <mergeCell ref="N29:Q29"/>
    <mergeCell ref="R29:U29"/>
    <mergeCell ref="V29:Z29"/>
    <mergeCell ref="A27:I27"/>
    <mergeCell ref="J27:M27"/>
    <mergeCell ref="N27:Q27"/>
    <mergeCell ref="R27:U27"/>
    <mergeCell ref="V27:Z27"/>
    <mergeCell ref="A28:I28"/>
    <mergeCell ref="J30:M30"/>
    <mergeCell ref="N30:Q30"/>
    <mergeCell ref="R30:U30"/>
    <mergeCell ref="V30:Z30"/>
    <mergeCell ref="R26:U26"/>
    <mergeCell ref="V26:Z26"/>
    <mergeCell ref="A23:I24"/>
    <mergeCell ref="J23:U23"/>
    <mergeCell ref="V23:Z24"/>
    <mergeCell ref="J28:M28"/>
    <mergeCell ref="N28:Q28"/>
    <mergeCell ref="R28:U28"/>
    <mergeCell ref="V28:Z28"/>
    <mergeCell ref="N25:Q25"/>
    <mergeCell ref="R25:U25"/>
    <mergeCell ref="V25:Z25"/>
    <mergeCell ref="AB23:AL23"/>
    <mergeCell ref="J24:M24"/>
    <mergeCell ref="N24:Q24"/>
    <mergeCell ref="R24:U24"/>
    <mergeCell ref="AB24:AL32"/>
    <mergeCell ref="A25:I25"/>
    <mergeCell ref="J25:M25"/>
    <mergeCell ref="A26:I26"/>
    <mergeCell ref="J26:M26"/>
    <mergeCell ref="N26:Q26"/>
    <mergeCell ref="AD19:AG19"/>
    <mergeCell ref="A20:D21"/>
    <mergeCell ref="E20:T21"/>
    <mergeCell ref="W20:X20"/>
    <mergeCell ref="Y20:AB20"/>
    <mergeCell ref="AD20:AG20"/>
    <mergeCell ref="W21:X21"/>
    <mergeCell ref="Y21:AB21"/>
    <mergeCell ref="AD21:AG21"/>
    <mergeCell ref="W17:X17"/>
    <mergeCell ref="Y17:AC17"/>
    <mergeCell ref="AD17:AH17"/>
    <mergeCell ref="A18:D19"/>
    <mergeCell ref="E18:T19"/>
    <mergeCell ref="W18:X18"/>
    <mergeCell ref="Y18:AB18"/>
    <mergeCell ref="AD18:AH18"/>
    <mergeCell ref="W19:X19"/>
    <mergeCell ref="Y19:AB19"/>
    <mergeCell ref="AK12:AL13"/>
    <mergeCell ref="A13:D17"/>
    <mergeCell ref="E13:T14"/>
    <mergeCell ref="W14:X15"/>
    <mergeCell ref="Y14:AC15"/>
    <mergeCell ref="AD14:AH15"/>
    <mergeCell ref="AI14:AJ15"/>
    <mergeCell ref="AK14:AL15"/>
    <mergeCell ref="E15:T17"/>
    <mergeCell ref="V17:V21"/>
    <mergeCell ref="B11:D12"/>
    <mergeCell ref="E11:T12"/>
    <mergeCell ref="W12:X13"/>
    <mergeCell ref="Y12:AC13"/>
    <mergeCell ref="AD12:AH13"/>
    <mergeCell ref="AI12:AJ13"/>
    <mergeCell ref="Y8:AC9"/>
    <mergeCell ref="AD8:AH9"/>
    <mergeCell ref="AI8:AL9"/>
    <mergeCell ref="B9:D10"/>
    <mergeCell ref="E9:T10"/>
    <mergeCell ref="W10:X11"/>
    <mergeCell ref="Y10:AC11"/>
    <mergeCell ref="AD10:AH11"/>
    <mergeCell ref="AI10:AJ11"/>
    <mergeCell ref="AK10:AL11"/>
    <mergeCell ref="A6:D6"/>
    <mergeCell ref="V6:X6"/>
    <mergeCell ref="Y6:AB6"/>
    <mergeCell ref="AD6:AF6"/>
    <mergeCell ref="AG6:AJ6"/>
    <mergeCell ref="A7:A12"/>
    <mergeCell ref="B7:D8"/>
    <mergeCell ref="E7:T8"/>
    <mergeCell ref="V8:V15"/>
    <mergeCell ref="W8:X9"/>
    <mergeCell ref="A5:D5"/>
    <mergeCell ref="E5:T5"/>
    <mergeCell ref="V5:X5"/>
    <mergeCell ref="Y5:AC5"/>
    <mergeCell ref="AD5:AF5"/>
    <mergeCell ref="AG5:AL5"/>
    <mergeCell ref="AC2:AG2"/>
    <mergeCell ref="A3:D4"/>
    <mergeCell ref="V3:X3"/>
    <mergeCell ref="Y3:AC3"/>
    <mergeCell ref="AD3:AF3"/>
    <mergeCell ref="AG3:AL3"/>
    <mergeCell ref="V4:X4"/>
    <mergeCell ref="Y4:AC4"/>
    <mergeCell ref="AD4:AF4"/>
    <mergeCell ref="AG4:AL4"/>
  </mergeCells>
  <printOptions/>
  <pageMargins left="0.7874015748031497" right="0.3937007874015748" top="0.3937007874015748" bottom="0.3937007874015748"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AX188"/>
  <sheetViews>
    <sheetView showZeros="0" zoomScale="75" zoomScaleNormal="75" zoomScalePageLayoutView="0" workbookViewId="0" topLeftCell="A1">
      <selection activeCell="A3" sqref="A3:Y4"/>
    </sheetView>
  </sheetViews>
  <sheetFormatPr defaultColWidth="9" defaultRowHeight="14.25"/>
  <cols>
    <col min="1" max="24" width="3.69921875" style="14" customWidth="1"/>
    <col min="25" max="25" width="4" style="14" customWidth="1"/>
    <col min="26" max="26" width="0.6953125" style="23" customWidth="1"/>
    <col min="27" max="16384" width="9" style="14" customWidth="1"/>
  </cols>
  <sheetData>
    <row r="1" spans="1:50" s="23" customFormat="1" ht="18" customHeight="1">
      <c r="A1" s="15" t="s">
        <v>776</v>
      </c>
      <c r="B1" s="15"/>
      <c r="C1" s="15"/>
      <c r="D1" s="15"/>
      <c r="E1" s="15"/>
      <c r="F1" s="15"/>
      <c r="G1" s="15"/>
      <c r="H1" s="15"/>
      <c r="I1" s="15"/>
      <c r="J1" s="15"/>
      <c r="K1" s="15"/>
      <c r="L1" s="15"/>
      <c r="M1" s="15"/>
      <c r="N1" s="15"/>
      <c r="O1" s="15"/>
      <c r="P1" s="15"/>
      <c r="Q1" s="15"/>
      <c r="R1" s="15"/>
      <c r="S1" s="15"/>
      <c r="T1" s="15"/>
      <c r="U1" s="15"/>
      <c r="V1" s="15"/>
      <c r="W1" s="15"/>
      <c r="X1" s="15"/>
      <c r="Y1" s="15"/>
      <c r="AA1" s="14"/>
      <c r="AB1" s="14"/>
      <c r="AC1" s="14"/>
      <c r="AD1" s="14"/>
      <c r="AE1" s="14"/>
      <c r="AF1" s="14"/>
      <c r="AG1" s="14"/>
      <c r="AH1" s="14"/>
      <c r="AI1" s="14"/>
      <c r="AJ1" s="14"/>
      <c r="AK1" s="14"/>
      <c r="AL1" s="14"/>
      <c r="AM1" s="14"/>
      <c r="AN1" s="14"/>
      <c r="AO1" s="14"/>
      <c r="AP1" s="14"/>
      <c r="AQ1" s="14"/>
      <c r="AR1" s="14"/>
      <c r="AS1" s="14"/>
      <c r="AT1" s="14"/>
      <c r="AU1" s="14"/>
      <c r="AV1" s="14"/>
      <c r="AW1" s="14"/>
      <c r="AX1" s="14"/>
    </row>
    <row r="2" spans="1:50" s="23" customFormat="1" ht="18" customHeight="1">
      <c r="A2" s="15"/>
      <c r="B2" s="15"/>
      <c r="C2" s="15"/>
      <c r="D2" s="15"/>
      <c r="E2" s="15"/>
      <c r="F2" s="15"/>
      <c r="G2" s="15"/>
      <c r="H2" s="15"/>
      <c r="I2" s="15"/>
      <c r="J2" s="15"/>
      <c r="K2" s="15"/>
      <c r="L2" s="15"/>
      <c r="M2" s="15"/>
      <c r="N2" s="15"/>
      <c r="O2" s="15"/>
      <c r="P2" s="15"/>
      <c r="Q2" s="15"/>
      <c r="R2" s="15"/>
      <c r="S2" s="15"/>
      <c r="T2" s="15"/>
      <c r="U2" s="15"/>
      <c r="V2" s="15"/>
      <c r="W2" s="15"/>
      <c r="X2" s="15"/>
      <c r="Y2" s="15"/>
      <c r="AA2" s="14"/>
      <c r="AB2" s="14"/>
      <c r="AC2" s="14"/>
      <c r="AD2" s="14"/>
      <c r="AE2" s="14"/>
      <c r="AF2" s="14"/>
      <c r="AG2" s="14"/>
      <c r="AH2" s="14"/>
      <c r="AI2" s="14"/>
      <c r="AJ2" s="14"/>
      <c r="AK2" s="14"/>
      <c r="AL2" s="14"/>
      <c r="AM2" s="14"/>
      <c r="AN2" s="14"/>
      <c r="AO2" s="14"/>
      <c r="AP2" s="14"/>
      <c r="AQ2" s="14"/>
      <c r="AR2" s="14"/>
      <c r="AS2" s="14"/>
      <c r="AT2" s="14"/>
      <c r="AU2" s="14"/>
      <c r="AV2" s="14"/>
      <c r="AW2" s="14"/>
      <c r="AX2" s="14"/>
    </row>
    <row r="3" spans="1:50" s="23" customFormat="1" ht="18" customHeight="1">
      <c r="A3" s="401" t="s">
        <v>756</v>
      </c>
      <c r="B3" s="401"/>
      <c r="C3" s="401"/>
      <c r="D3" s="401"/>
      <c r="E3" s="401"/>
      <c r="F3" s="401"/>
      <c r="G3" s="401"/>
      <c r="H3" s="401"/>
      <c r="I3" s="401"/>
      <c r="J3" s="401"/>
      <c r="K3" s="401"/>
      <c r="L3" s="401"/>
      <c r="M3" s="401"/>
      <c r="N3" s="401"/>
      <c r="O3" s="401"/>
      <c r="P3" s="401"/>
      <c r="Q3" s="401"/>
      <c r="R3" s="401"/>
      <c r="S3" s="401"/>
      <c r="T3" s="401"/>
      <c r="U3" s="401"/>
      <c r="V3" s="401"/>
      <c r="W3" s="401"/>
      <c r="X3" s="401"/>
      <c r="Y3" s="401"/>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s="23" customFormat="1" ht="18" customHeight="1">
      <c r="A4" s="401"/>
      <c r="B4" s="401"/>
      <c r="C4" s="401"/>
      <c r="D4" s="401"/>
      <c r="E4" s="401"/>
      <c r="F4" s="401"/>
      <c r="G4" s="401"/>
      <c r="H4" s="401"/>
      <c r="I4" s="401"/>
      <c r="J4" s="401"/>
      <c r="K4" s="401"/>
      <c r="L4" s="401"/>
      <c r="M4" s="401"/>
      <c r="N4" s="401"/>
      <c r="O4" s="401"/>
      <c r="P4" s="401"/>
      <c r="Q4" s="401"/>
      <c r="R4" s="401"/>
      <c r="S4" s="401"/>
      <c r="T4" s="401"/>
      <c r="U4" s="401"/>
      <c r="V4" s="401"/>
      <c r="W4" s="401"/>
      <c r="X4" s="401"/>
      <c r="Y4" s="401"/>
      <c r="AA4" s="14"/>
      <c r="AB4" s="14"/>
      <c r="AC4" s="14"/>
      <c r="AD4" s="14"/>
      <c r="AE4" s="14"/>
      <c r="AF4" s="14"/>
      <c r="AG4" s="14"/>
      <c r="AH4" s="14"/>
      <c r="AI4" s="14"/>
      <c r="AJ4" s="14"/>
      <c r="AK4" s="14"/>
      <c r="AL4" s="14"/>
      <c r="AM4" s="14"/>
      <c r="AN4" s="14"/>
      <c r="AO4" s="14"/>
      <c r="AP4" s="14"/>
      <c r="AQ4" s="14"/>
      <c r="AR4" s="14"/>
      <c r="AS4" s="14"/>
      <c r="AT4" s="14"/>
      <c r="AU4" s="14"/>
      <c r="AV4" s="14"/>
      <c r="AW4" s="14"/>
      <c r="AX4" s="14"/>
    </row>
    <row r="5" spans="1:50" s="23" customFormat="1" ht="18" customHeight="1">
      <c r="A5" s="15" t="s">
        <v>70</v>
      </c>
      <c r="B5" s="15"/>
      <c r="C5" s="15"/>
      <c r="D5" s="15"/>
      <c r="E5" s="15"/>
      <c r="F5" s="15"/>
      <c r="G5" s="15"/>
      <c r="H5" s="15"/>
      <c r="I5" s="15"/>
      <c r="J5" s="15"/>
      <c r="K5" s="15"/>
      <c r="L5" s="15"/>
      <c r="M5" s="15"/>
      <c r="N5" s="15"/>
      <c r="O5" s="15"/>
      <c r="P5" s="15"/>
      <c r="Q5" s="15"/>
      <c r="R5" s="15"/>
      <c r="S5" s="15"/>
      <c r="T5" s="15"/>
      <c r="U5" s="15"/>
      <c r="V5" s="15"/>
      <c r="W5" s="15"/>
      <c r="X5" s="15"/>
      <c r="Y5" s="15"/>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50" s="23" customFormat="1" ht="18" customHeight="1">
      <c r="A6" s="15" t="s">
        <v>755</v>
      </c>
      <c r="B6" s="15"/>
      <c r="C6" s="15"/>
      <c r="D6" s="15"/>
      <c r="E6" s="15"/>
      <c r="F6" s="15"/>
      <c r="G6" s="15"/>
      <c r="H6" s="15"/>
      <c r="I6" s="15"/>
      <c r="J6" s="15"/>
      <c r="K6" s="15"/>
      <c r="L6" s="15"/>
      <c r="M6" s="15"/>
      <c r="N6" s="15"/>
      <c r="O6" s="15"/>
      <c r="P6" s="15"/>
      <c r="Q6" s="15"/>
      <c r="R6" s="15"/>
      <c r="S6" s="15"/>
      <c r="T6" s="15"/>
      <c r="U6" s="15"/>
      <c r="V6" s="15"/>
      <c r="W6" s="15"/>
      <c r="X6" s="15"/>
      <c r="Y6" s="15"/>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50" s="23" customFormat="1" ht="18" customHeight="1">
      <c r="A7" s="190" t="s">
        <v>462</v>
      </c>
      <c r="B7" s="402" t="s">
        <v>831</v>
      </c>
      <c r="C7" s="402"/>
      <c r="D7" s="402"/>
      <c r="E7" s="402"/>
      <c r="F7" s="402"/>
      <c r="G7" s="402"/>
      <c r="H7" s="402"/>
      <c r="I7" s="402"/>
      <c r="J7" s="402"/>
      <c r="K7" s="402"/>
      <c r="L7" s="402"/>
      <c r="M7" s="402"/>
      <c r="N7" s="402"/>
      <c r="O7" s="402"/>
      <c r="P7" s="402"/>
      <c r="Q7" s="402"/>
      <c r="R7" s="402"/>
      <c r="S7" s="402"/>
      <c r="T7" s="402"/>
      <c r="U7" s="402"/>
      <c r="V7" s="402"/>
      <c r="W7" s="402"/>
      <c r="X7" s="402"/>
      <c r="Y7" s="402"/>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50" s="23" customFormat="1" ht="12" customHeight="1">
      <c r="A8" s="15"/>
      <c r="B8" s="402"/>
      <c r="C8" s="402"/>
      <c r="D8" s="402"/>
      <c r="E8" s="402"/>
      <c r="F8" s="402"/>
      <c r="G8" s="402"/>
      <c r="H8" s="402"/>
      <c r="I8" s="402"/>
      <c r="J8" s="402"/>
      <c r="K8" s="402"/>
      <c r="L8" s="402"/>
      <c r="M8" s="402"/>
      <c r="N8" s="402"/>
      <c r="O8" s="402"/>
      <c r="P8" s="402"/>
      <c r="Q8" s="402"/>
      <c r="R8" s="402"/>
      <c r="S8" s="402"/>
      <c r="T8" s="402"/>
      <c r="U8" s="402"/>
      <c r="V8" s="402"/>
      <c r="W8" s="402"/>
      <c r="X8" s="402"/>
      <c r="Y8" s="402"/>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s="23" customFormat="1" ht="18" customHeight="1">
      <c r="A9" s="44" t="s">
        <v>463</v>
      </c>
      <c r="B9" s="15" t="s">
        <v>464</v>
      </c>
      <c r="C9" s="15"/>
      <c r="D9" s="15"/>
      <c r="E9" s="15"/>
      <c r="F9" s="15"/>
      <c r="G9" s="15"/>
      <c r="H9" s="15"/>
      <c r="I9" s="15"/>
      <c r="J9" s="15"/>
      <c r="K9" s="15"/>
      <c r="L9" s="15"/>
      <c r="M9" s="15"/>
      <c r="N9" s="15"/>
      <c r="O9" s="15"/>
      <c r="P9" s="15"/>
      <c r="Q9" s="15"/>
      <c r="R9" s="15"/>
      <c r="S9" s="15"/>
      <c r="T9" s="15"/>
      <c r="U9" s="15"/>
      <c r="V9" s="15"/>
      <c r="W9" s="15"/>
      <c r="X9" s="15"/>
      <c r="Y9" s="15"/>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s="23" customFormat="1" ht="18"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s="23" customFormat="1" ht="18" customHeight="1">
      <c r="A11" s="15" t="s">
        <v>205</v>
      </c>
      <c r="B11" s="15"/>
      <c r="C11" s="15"/>
      <c r="D11" s="15"/>
      <c r="E11" s="15"/>
      <c r="F11" s="15"/>
      <c r="G11" s="15"/>
      <c r="H11" s="15"/>
      <c r="I11" s="15"/>
      <c r="J11" s="15"/>
      <c r="K11" s="15"/>
      <c r="L11" s="15"/>
      <c r="M11" s="15"/>
      <c r="N11" s="15"/>
      <c r="O11" s="15"/>
      <c r="P11" s="15"/>
      <c r="Q11" s="15"/>
      <c r="R11" s="15"/>
      <c r="S11" s="15"/>
      <c r="T11" s="15"/>
      <c r="U11" s="15"/>
      <c r="V11" s="15"/>
      <c r="W11" s="15"/>
      <c r="X11" s="15"/>
      <c r="Y11" s="15"/>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s="23" customFormat="1" ht="18" customHeight="1">
      <c r="A12" s="15" t="s">
        <v>754</v>
      </c>
      <c r="B12" s="15"/>
      <c r="C12" s="15"/>
      <c r="D12" s="15"/>
      <c r="E12" s="15"/>
      <c r="F12" s="15"/>
      <c r="G12" s="15"/>
      <c r="H12" s="353"/>
      <c r="I12" s="228"/>
      <c r="J12" s="353"/>
      <c r="K12" s="353"/>
      <c r="L12" s="353"/>
      <c r="M12" s="353"/>
      <c r="N12" s="353"/>
      <c r="O12" s="228"/>
      <c r="P12" s="353"/>
      <c r="Q12" s="15" t="s">
        <v>757</v>
      </c>
      <c r="R12" s="154"/>
      <c r="S12" s="154"/>
      <c r="T12" s="154"/>
      <c r="U12" s="154"/>
      <c r="V12" s="154"/>
      <c r="W12" s="154"/>
      <c r="X12" s="15"/>
      <c r="Y12" s="15"/>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s="23" customFormat="1" ht="18" customHeight="1">
      <c r="A13" s="15" t="s">
        <v>788</v>
      </c>
      <c r="C13" s="15"/>
      <c r="D13" s="15"/>
      <c r="E13" s="15"/>
      <c r="F13" s="15"/>
      <c r="G13" s="15"/>
      <c r="H13" s="15"/>
      <c r="I13" s="15"/>
      <c r="J13" s="15"/>
      <c r="K13" s="15"/>
      <c r="L13" s="15"/>
      <c r="M13" s="15"/>
      <c r="N13" s="15"/>
      <c r="O13" s="15"/>
      <c r="P13" s="15"/>
      <c r="Q13" s="15"/>
      <c r="R13" s="15"/>
      <c r="S13" s="15"/>
      <c r="T13" s="15"/>
      <c r="U13" s="15"/>
      <c r="V13" s="15"/>
      <c r="W13" s="15"/>
      <c r="X13" s="15"/>
      <c r="Y13" s="15"/>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s="23" customFormat="1" ht="18" customHeight="1">
      <c r="A14" s="15"/>
      <c r="B14" s="15"/>
      <c r="C14" s="15"/>
      <c r="D14" s="15"/>
      <c r="E14" s="15"/>
      <c r="F14" s="15"/>
      <c r="G14" s="15"/>
      <c r="H14" s="15"/>
      <c r="I14" s="15"/>
      <c r="J14" s="15"/>
      <c r="K14" s="15"/>
      <c r="L14" s="15"/>
      <c r="M14" s="15"/>
      <c r="N14" s="15"/>
      <c r="O14" s="15"/>
      <c r="P14" s="15"/>
      <c r="Q14" s="15"/>
      <c r="R14" s="15"/>
      <c r="S14" s="15"/>
      <c r="T14" s="15"/>
      <c r="U14" s="15"/>
      <c r="V14" s="15"/>
      <c r="W14" s="15"/>
      <c r="X14" s="15"/>
      <c r="Y14" s="15"/>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s="23" customFormat="1" ht="18" customHeight="1">
      <c r="A15" s="15" t="s">
        <v>206</v>
      </c>
      <c r="B15" s="15"/>
      <c r="C15" s="15"/>
      <c r="D15" s="15"/>
      <c r="E15" s="15"/>
      <c r="F15" s="15"/>
      <c r="G15" s="15"/>
      <c r="H15" s="15"/>
      <c r="I15" s="15"/>
      <c r="J15" s="15"/>
      <c r="K15" s="15"/>
      <c r="L15" s="15"/>
      <c r="M15" s="15"/>
      <c r="N15" s="15"/>
      <c r="O15" s="15"/>
      <c r="P15" s="15"/>
      <c r="Q15" s="15"/>
      <c r="R15" s="15"/>
      <c r="S15" s="15"/>
      <c r="T15" s="15"/>
      <c r="U15" s="15"/>
      <c r="V15" s="15"/>
      <c r="W15" s="15"/>
      <c r="X15" s="15"/>
      <c r="Y15" s="15"/>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s="23" customFormat="1" ht="18" customHeight="1">
      <c r="A16" s="15" t="s">
        <v>769</v>
      </c>
      <c r="B16" s="15"/>
      <c r="C16" s="15"/>
      <c r="D16" s="15"/>
      <c r="E16" s="15"/>
      <c r="F16" s="15"/>
      <c r="G16" s="15"/>
      <c r="H16" s="15"/>
      <c r="I16" s="156"/>
      <c r="J16" s="353"/>
      <c r="K16" s="353"/>
      <c r="L16" s="353"/>
      <c r="M16" s="353"/>
      <c r="N16" s="353"/>
      <c r="O16" s="353"/>
      <c r="P16" s="353"/>
      <c r="Q16" s="353"/>
      <c r="R16" s="353"/>
      <c r="S16" s="353"/>
      <c r="T16" s="353"/>
      <c r="U16" s="353"/>
      <c r="V16" s="15"/>
      <c r="W16" s="15"/>
      <c r="X16" s="15"/>
      <c r="Y16" s="15"/>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s="23" customFormat="1" ht="18"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5"/>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s="23" customFormat="1" ht="18" customHeight="1">
      <c r="A18" s="15" t="s">
        <v>207</v>
      </c>
      <c r="B18" s="15"/>
      <c r="C18" s="15"/>
      <c r="D18" s="15"/>
      <c r="E18" s="15"/>
      <c r="F18" s="15"/>
      <c r="G18" s="15"/>
      <c r="H18" s="15"/>
      <c r="I18" s="15"/>
      <c r="J18" s="15"/>
      <c r="K18" s="15"/>
      <c r="L18" s="15"/>
      <c r="M18" s="15"/>
      <c r="N18" s="15"/>
      <c r="O18" s="15"/>
      <c r="P18" s="15"/>
      <c r="Q18" s="15"/>
      <c r="R18" s="15"/>
      <c r="S18" s="15"/>
      <c r="T18" s="15"/>
      <c r="U18" s="15"/>
      <c r="V18" s="15"/>
      <c r="W18" s="15"/>
      <c r="X18" s="15"/>
      <c r="Y18" s="15"/>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s="23" customFormat="1" ht="18" customHeight="1">
      <c r="A19" s="15" t="s">
        <v>208</v>
      </c>
      <c r="B19" s="15"/>
      <c r="C19" s="15"/>
      <c r="D19" s="15"/>
      <c r="E19" s="15"/>
      <c r="F19" s="15"/>
      <c r="G19" s="400" t="s">
        <v>741</v>
      </c>
      <c r="H19" s="400"/>
      <c r="I19" s="400"/>
      <c r="J19" s="400"/>
      <c r="K19" s="400"/>
      <c r="L19" s="400"/>
      <c r="M19" s="400"/>
      <c r="N19" s="15" t="s">
        <v>822</v>
      </c>
      <c r="O19" s="15"/>
      <c r="P19" s="15"/>
      <c r="Q19" s="15"/>
      <c r="R19" s="15"/>
      <c r="S19" s="15"/>
      <c r="T19" s="15"/>
      <c r="U19" s="15"/>
      <c r="V19" s="15"/>
      <c r="W19" s="15"/>
      <c r="X19" s="15"/>
      <c r="Y19" s="15"/>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s="23" customFormat="1" ht="18" customHeight="1">
      <c r="A20" s="15" t="s">
        <v>821</v>
      </c>
      <c r="B20" s="15"/>
      <c r="C20" s="15"/>
      <c r="D20" s="15"/>
      <c r="E20" s="15"/>
      <c r="F20" s="15"/>
      <c r="G20" s="15"/>
      <c r="H20" s="15"/>
      <c r="I20" s="15"/>
      <c r="J20" s="15"/>
      <c r="K20" s="15"/>
      <c r="L20" s="15"/>
      <c r="M20" s="15"/>
      <c r="N20" s="15"/>
      <c r="O20" s="15"/>
      <c r="P20" s="15"/>
      <c r="Q20" s="15"/>
      <c r="R20" s="15"/>
      <c r="S20" s="15"/>
      <c r="T20" s="15"/>
      <c r="U20" s="15"/>
      <c r="V20" s="15"/>
      <c r="W20" s="15"/>
      <c r="X20" s="15"/>
      <c r="Y20" s="15"/>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s="23" customFormat="1" ht="18" customHeight="1">
      <c r="A21" s="15" t="s">
        <v>781</v>
      </c>
      <c r="B21" s="15"/>
      <c r="C21" s="15"/>
      <c r="D21" s="15"/>
      <c r="E21" s="15"/>
      <c r="F21" s="15"/>
      <c r="G21" s="15"/>
      <c r="H21" s="15"/>
      <c r="I21" s="15"/>
      <c r="J21" s="15"/>
      <c r="K21" s="15"/>
      <c r="L21" s="15"/>
      <c r="M21" s="15"/>
      <c r="N21" s="15"/>
      <c r="O21" s="15"/>
      <c r="P21" s="15"/>
      <c r="Q21" s="15"/>
      <c r="R21" s="15"/>
      <c r="S21" s="15"/>
      <c r="T21" s="15"/>
      <c r="U21" s="15"/>
      <c r="V21" s="15"/>
      <c r="W21" s="15"/>
      <c r="X21" s="15"/>
      <c r="Y21" s="15"/>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s="23" customFormat="1" ht="18" customHeight="1">
      <c r="A22" s="15" t="s">
        <v>789</v>
      </c>
      <c r="B22" s="15"/>
      <c r="C22" s="15"/>
      <c r="D22" s="15"/>
      <c r="E22" s="15"/>
      <c r="F22" s="15"/>
      <c r="G22" s="15"/>
      <c r="H22" s="15"/>
      <c r="I22" s="15"/>
      <c r="J22" s="15"/>
      <c r="K22" s="15"/>
      <c r="L22" s="15"/>
      <c r="M22" s="15"/>
      <c r="N22" s="15"/>
      <c r="O22" s="15"/>
      <c r="P22" s="15"/>
      <c r="Q22" s="15"/>
      <c r="R22" s="15"/>
      <c r="S22" s="15"/>
      <c r="T22" s="15"/>
      <c r="U22" s="15"/>
      <c r="V22" s="15"/>
      <c r="W22" s="15"/>
      <c r="X22" s="15"/>
      <c r="Y22" s="15"/>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s="23" customFormat="1" ht="18" customHeight="1">
      <c r="A23" s="15" t="s">
        <v>790</v>
      </c>
      <c r="B23" s="15"/>
      <c r="C23" s="15"/>
      <c r="D23" s="15"/>
      <c r="E23" s="15"/>
      <c r="F23" s="15"/>
      <c r="G23" s="15"/>
      <c r="H23" s="15"/>
      <c r="I23" s="15"/>
      <c r="J23" s="15"/>
      <c r="K23" s="15"/>
      <c r="L23" s="15"/>
      <c r="M23" s="15"/>
      <c r="N23" s="15"/>
      <c r="O23" s="15"/>
      <c r="P23" s="15"/>
      <c r="Q23" s="15"/>
      <c r="R23" s="15"/>
      <c r="S23" s="15"/>
      <c r="T23" s="15"/>
      <c r="U23" s="15"/>
      <c r="V23" s="15"/>
      <c r="W23" s="15"/>
      <c r="X23" s="15"/>
      <c r="Y23" s="15"/>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s="23" customFormat="1" ht="18" customHeight="1">
      <c r="A24" s="15"/>
      <c r="B24" s="15"/>
      <c r="C24" s="15"/>
      <c r="D24" s="15"/>
      <c r="E24" s="15"/>
      <c r="F24" s="15"/>
      <c r="G24" s="15"/>
      <c r="H24" s="15"/>
      <c r="I24" s="15"/>
      <c r="J24" s="15"/>
      <c r="K24" s="15"/>
      <c r="L24" s="15"/>
      <c r="M24" s="15"/>
      <c r="N24" s="15"/>
      <c r="O24" s="15"/>
      <c r="P24" s="15"/>
      <c r="Q24" s="15"/>
      <c r="R24" s="15"/>
      <c r="S24" s="15"/>
      <c r="T24" s="15"/>
      <c r="U24" s="15"/>
      <c r="V24" s="15"/>
      <c r="W24" s="15"/>
      <c r="X24" s="15"/>
      <c r="Y24" s="15"/>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s="23" customFormat="1" ht="18" customHeight="1">
      <c r="A25" s="15" t="s">
        <v>209</v>
      </c>
      <c r="B25" s="15"/>
      <c r="C25" s="15"/>
      <c r="D25" s="15"/>
      <c r="E25" s="15"/>
      <c r="F25" s="15"/>
      <c r="G25" s="15"/>
      <c r="H25" s="15"/>
      <c r="I25" s="15"/>
      <c r="J25" s="15"/>
      <c r="K25" s="15"/>
      <c r="L25" s="15"/>
      <c r="M25" s="15"/>
      <c r="N25" s="15"/>
      <c r="O25" s="15"/>
      <c r="P25" s="15"/>
      <c r="Q25" s="15"/>
      <c r="R25" s="15"/>
      <c r="S25" s="15"/>
      <c r="T25" s="15"/>
      <c r="U25" s="15"/>
      <c r="V25" s="15"/>
      <c r="W25" s="15"/>
      <c r="X25" s="15"/>
      <c r="Y25" s="15"/>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s="23" customFormat="1" ht="18" customHeight="1">
      <c r="A26" s="15" t="s">
        <v>210</v>
      </c>
      <c r="B26" s="15"/>
      <c r="C26" s="15"/>
      <c r="D26" s="15"/>
      <c r="E26" s="15"/>
      <c r="F26" s="15"/>
      <c r="G26" s="15"/>
      <c r="H26" s="15"/>
      <c r="I26" s="15"/>
      <c r="J26" s="15"/>
      <c r="K26" s="15"/>
      <c r="L26" s="15"/>
      <c r="M26" s="15"/>
      <c r="N26" s="15"/>
      <c r="O26" s="15"/>
      <c r="P26" s="15"/>
      <c r="Q26" s="15"/>
      <c r="R26" s="15"/>
      <c r="S26" s="15"/>
      <c r="T26" s="15"/>
      <c r="U26" s="15"/>
      <c r="V26" s="15"/>
      <c r="W26" s="15"/>
      <c r="X26" s="15"/>
      <c r="Y26" s="15"/>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s="23" customFormat="1" ht="18" customHeight="1">
      <c r="A27" s="15"/>
      <c r="B27" s="15"/>
      <c r="C27" s="15"/>
      <c r="D27" s="15"/>
      <c r="E27" s="15"/>
      <c r="F27" s="15"/>
      <c r="G27" s="15"/>
      <c r="H27" s="15"/>
      <c r="I27" s="15"/>
      <c r="J27" s="15"/>
      <c r="K27" s="15"/>
      <c r="L27" s="15"/>
      <c r="M27" s="15"/>
      <c r="N27" s="15"/>
      <c r="O27" s="15"/>
      <c r="P27" s="15"/>
      <c r="Q27" s="15"/>
      <c r="R27" s="15"/>
      <c r="S27" s="15"/>
      <c r="T27" s="15"/>
      <c r="U27" s="15"/>
      <c r="V27" s="15"/>
      <c r="W27" s="15"/>
      <c r="X27" s="15"/>
      <c r="Y27" s="15"/>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s="23" customFormat="1" ht="18"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s="23" customFormat="1" ht="18" customHeight="1">
      <c r="A29" s="15"/>
      <c r="B29" s="15" t="s">
        <v>397</v>
      </c>
      <c r="C29" s="15"/>
      <c r="D29" s="15"/>
      <c r="E29" s="15"/>
      <c r="F29" s="15"/>
      <c r="G29" s="15"/>
      <c r="H29" s="15"/>
      <c r="I29" s="15"/>
      <c r="J29" s="15"/>
      <c r="K29" s="15"/>
      <c r="L29" s="15"/>
      <c r="M29" s="15"/>
      <c r="N29" s="15"/>
      <c r="O29" s="15"/>
      <c r="P29" s="15"/>
      <c r="Q29" s="15"/>
      <c r="R29" s="15"/>
      <c r="S29" s="15"/>
      <c r="T29" s="15"/>
      <c r="U29" s="15"/>
      <c r="V29" s="15"/>
      <c r="W29" s="15"/>
      <c r="X29" s="15"/>
      <c r="Y29" s="15"/>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s="23" customFormat="1" ht="18" customHeight="1">
      <c r="A30" s="15"/>
      <c r="B30" s="15"/>
      <c r="C30" s="15"/>
      <c r="D30" s="15"/>
      <c r="E30" s="15"/>
      <c r="F30" s="15"/>
      <c r="G30" s="15"/>
      <c r="H30" s="15"/>
      <c r="I30" s="15"/>
      <c r="J30" s="15"/>
      <c r="K30" s="15"/>
      <c r="L30" s="15"/>
      <c r="M30" s="15"/>
      <c r="N30" s="15"/>
      <c r="O30" s="15"/>
      <c r="P30" s="15"/>
      <c r="Q30" s="15"/>
      <c r="R30" s="15"/>
      <c r="S30" s="15"/>
      <c r="T30" s="15"/>
      <c r="U30" s="15"/>
      <c r="V30" s="15"/>
      <c r="W30" s="15"/>
      <c r="X30" s="15"/>
      <c r="Y30" s="15"/>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s="23" customFormat="1" ht="18" customHeight="1">
      <c r="A31" s="15"/>
      <c r="B31" s="15" t="s">
        <v>321</v>
      </c>
      <c r="C31" s="15"/>
      <c r="D31" s="15"/>
      <c r="E31" s="15"/>
      <c r="F31" s="15"/>
      <c r="G31" s="15"/>
      <c r="H31" s="15"/>
      <c r="I31" s="15"/>
      <c r="J31" s="15"/>
      <c r="K31" s="15"/>
      <c r="L31" s="15"/>
      <c r="M31" s="15"/>
      <c r="N31" s="15"/>
      <c r="O31" s="15"/>
      <c r="P31" s="15"/>
      <c r="Q31" s="15"/>
      <c r="R31" s="15"/>
      <c r="S31" s="15"/>
      <c r="T31" s="15"/>
      <c r="U31" s="15"/>
      <c r="V31" s="15"/>
      <c r="W31" s="15"/>
      <c r="X31" s="15"/>
      <c r="Y31" s="15"/>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s="23" customFormat="1" ht="18"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s="23" customFormat="1" ht="18" customHeight="1">
      <c r="A33" s="15"/>
      <c r="B33" s="15"/>
      <c r="C33" s="15"/>
      <c r="D33" s="15"/>
      <c r="E33" s="15"/>
      <c r="F33" s="15"/>
      <c r="G33" s="15"/>
      <c r="H33" s="15"/>
      <c r="I33" s="15"/>
      <c r="J33" s="15"/>
      <c r="K33" s="15"/>
      <c r="L33" s="15"/>
      <c r="M33" s="15"/>
      <c r="N33" s="15"/>
      <c r="O33" s="15"/>
      <c r="P33" s="15"/>
      <c r="Q33" s="15"/>
      <c r="R33" s="15"/>
      <c r="S33" s="15"/>
      <c r="T33" s="15"/>
      <c r="U33" s="15"/>
      <c r="V33" s="15"/>
      <c r="W33" s="15"/>
      <c r="X33" s="15"/>
      <c r="Y33" s="15"/>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s="23" customFormat="1" ht="18"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s="23" customFormat="1" ht="18" customHeight="1">
      <c r="A35" s="15"/>
      <c r="B35" s="15" t="s">
        <v>397</v>
      </c>
      <c r="C35" s="15"/>
      <c r="D35" s="15"/>
      <c r="E35" s="15"/>
      <c r="F35" s="15"/>
      <c r="G35" s="15"/>
      <c r="H35" s="15"/>
      <c r="I35" s="15"/>
      <c r="J35" s="15"/>
      <c r="K35" s="15"/>
      <c r="L35" s="15"/>
      <c r="M35" s="15"/>
      <c r="N35" s="15"/>
      <c r="O35" s="15"/>
      <c r="P35" s="15"/>
      <c r="Q35" s="15"/>
      <c r="R35" s="15"/>
      <c r="S35" s="15"/>
      <c r="T35" s="15"/>
      <c r="U35" s="15"/>
      <c r="V35" s="15"/>
      <c r="W35" s="15"/>
      <c r="X35" s="15"/>
      <c r="Y35" s="15"/>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s="23" customFormat="1" ht="18"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s="23" customFormat="1" ht="18" customHeight="1">
      <c r="A37" s="15"/>
      <c r="B37" s="15" t="s">
        <v>321</v>
      </c>
      <c r="C37" s="15"/>
      <c r="D37" s="15"/>
      <c r="E37" s="15"/>
      <c r="F37" s="15"/>
      <c r="G37" s="15"/>
      <c r="H37" s="15"/>
      <c r="I37" s="15"/>
      <c r="J37" s="15"/>
      <c r="K37" s="15"/>
      <c r="L37" s="15"/>
      <c r="M37" s="15"/>
      <c r="N37" s="15"/>
      <c r="O37" s="15"/>
      <c r="P37" s="15"/>
      <c r="Q37" s="15"/>
      <c r="R37" s="15"/>
      <c r="S37" s="15"/>
      <c r="T37" s="15"/>
      <c r="U37" s="15"/>
      <c r="V37" s="15"/>
      <c r="W37" s="15"/>
      <c r="X37" s="15"/>
      <c r="Y37" s="15"/>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s="23" customFormat="1" ht="18"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s="23" customFormat="1" ht="18" customHeight="1">
      <c r="A39" s="15"/>
      <c r="B39" s="15"/>
      <c r="C39" s="15"/>
      <c r="D39" s="15"/>
      <c r="E39" s="15"/>
      <c r="F39" s="15"/>
      <c r="G39" s="15"/>
      <c r="H39" s="15"/>
      <c r="I39" s="15"/>
      <c r="J39" s="15"/>
      <c r="K39" s="15"/>
      <c r="L39" s="15"/>
      <c r="M39" s="15"/>
      <c r="N39" s="15"/>
      <c r="O39" s="15"/>
      <c r="P39" s="15"/>
      <c r="Q39" s="15"/>
      <c r="R39" s="15"/>
      <c r="S39" s="15"/>
      <c r="T39" s="15"/>
      <c r="U39" s="15"/>
      <c r="V39" s="15"/>
      <c r="W39" s="15"/>
      <c r="X39" s="15"/>
      <c r="Y39" s="15"/>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s="23" customFormat="1" ht="18"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s="23" customFormat="1" ht="18" customHeight="1">
      <c r="A41" s="15"/>
      <c r="B41" s="15" t="s">
        <v>748</v>
      </c>
      <c r="C41" s="15"/>
      <c r="D41" s="15"/>
      <c r="E41" s="15"/>
      <c r="F41" s="15"/>
      <c r="G41" s="15"/>
      <c r="H41" s="15"/>
      <c r="I41" s="15"/>
      <c r="J41" s="15"/>
      <c r="K41" s="15"/>
      <c r="L41" s="15"/>
      <c r="M41" s="15"/>
      <c r="N41" s="15"/>
      <c r="O41" s="15"/>
      <c r="P41" s="15"/>
      <c r="Q41" s="15"/>
      <c r="R41" s="15"/>
      <c r="S41" s="15"/>
      <c r="T41" s="15"/>
      <c r="U41" s="15"/>
      <c r="V41" s="15"/>
      <c r="W41" s="15"/>
      <c r="X41" s="15"/>
      <c r="Y41" s="15"/>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s="23" customFormat="1" ht="18" customHeight="1">
      <c r="A42" s="15"/>
      <c r="B42" s="15"/>
      <c r="C42" s="15"/>
      <c r="D42" s="15"/>
      <c r="E42" s="15"/>
      <c r="F42" s="15"/>
      <c r="G42" s="15"/>
      <c r="H42" s="15"/>
      <c r="I42" s="15"/>
      <c r="J42" s="15"/>
      <c r="K42" s="15"/>
      <c r="L42" s="15"/>
      <c r="M42" s="15"/>
      <c r="N42" s="15"/>
      <c r="O42" s="15"/>
      <c r="P42" s="15"/>
      <c r="Q42" s="15"/>
      <c r="R42" s="15"/>
      <c r="S42" s="15"/>
      <c r="T42" s="15"/>
      <c r="U42" s="15"/>
      <c r="V42" s="15"/>
      <c r="W42" s="15"/>
      <c r="X42" s="15"/>
      <c r="Y42" s="15"/>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s="23" customFormat="1" ht="18" customHeight="1">
      <c r="A43" s="15"/>
      <c r="B43" s="15" t="s">
        <v>321</v>
      </c>
      <c r="C43" s="15"/>
      <c r="D43" s="15"/>
      <c r="E43" s="15"/>
      <c r="F43" s="15"/>
      <c r="G43" s="15"/>
      <c r="H43" s="15"/>
      <c r="I43" s="15"/>
      <c r="J43" s="15"/>
      <c r="K43" s="15"/>
      <c r="L43" s="15"/>
      <c r="M43" s="15"/>
      <c r="N43" s="15"/>
      <c r="O43" s="15"/>
      <c r="P43" s="15"/>
      <c r="Q43" s="15"/>
      <c r="R43" s="15"/>
      <c r="S43" s="15"/>
      <c r="T43" s="15"/>
      <c r="U43" s="15"/>
      <c r="V43" s="15"/>
      <c r="W43" s="15"/>
      <c r="X43" s="15"/>
      <c r="Y43" s="15"/>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row r="44" spans="1:50" s="23" customFormat="1" ht="18"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AA44" s="14"/>
      <c r="AB44" s="14"/>
      <c r="AC44" s="14"/>
      <c r="AD44" s="14"/>
      <c r="AE44" s="14"/>
      <c r="AF44" s="14"/>
      <c r="AG44" s="14"/>
      <c r="AH44" s="14"/>
      <c r="AI44" s="14"/>
      <c r="AJ44" s="14"/>
      <c r="AK44" s="14"/>
      <c r="AL44" s="14"/>
      <c r="AM44" s="14"/>
      <c r="AN44" s="14"/>
      <c r="AO44" s="14"/>
      <c r="AP44" s="14"/>
      <c r="AQ44" s="14"/>
      <c r="AR44" s="14"/>
      <c r="AS44" s="14"/>
      <c r="AT44" s="14"/>
      <c r="AU44" s="14"/>
      <c r="AV44" s="14"/>
      <c r="AW44" s="14"/>
      <c r="AX44" s="14"/>
    </row>
    <row r="45" spans="1:50" s="23" customFormat="1" ht="18" customHeight="1">
      <c r="A45" s="15"/>
      <c r="B45" s="15"/>
      <c r="C45" s="15"/>
      <c r="D45" s="15"/>
      <c r="E45" s="15"/>
      <c r="F45" s="15"/>
      <c r="G45" s="15"/>
      <c r="H45" s="15"/>
      <c r="I45" s="15"/>
      <c r="J45" s="15"/>
      <c r="K45" s="15"/>
      <c r="L45" s="15"/>
      <c r="M45" s="15"/>
      <c r="N45" s="15"/>
      <c r="O45" s="15"/>
      <c r="P45" s="15"/>
      <c r="Q45" s="15"/>
      <c r="R45" s="15"/>
      <c r="S45" s="15"/>
      <c r="T45" s="15"/>
      <c r="U45" s="15"/>
      <c r="V45" s="15"/>
      <c r="W45" s="15"/>
      <c r="X45" s="15"/>
      <c r="Y45" s="15"/>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row>
    <row r="46" spans="1:50" s="23" customFormat="1" ht="18" customHeight="1">
      <c r="A46" s="15"/>
      <c r="B46" s="15"/>
      <c r="C46" s="15"/>
      <c r="D46" s="15"/>
      <c r="E46" s="15"/>
      <c r="F46" s="15"/>
      <c r="G46" s="15"/>
      <c r="H46" s="15"/>
      <c r="I46" s="15"/>
      <c r="J46" s="15"/>
      <c r="K46" s="15"/>
      <c r="L46" s="15"/>
      <c r="M46" s="15"/>
      <c r="N46" s="15"/>
      <c r="O46" s="15"/>
      <c r="P46" s="15"/>
      <c r="Q46" s="15"/>
      <c r="R46" s="15"/>
      <c r="S46" s="15"/>
      <c r="T46" s="15"/>
      <c r="U46" s="15"/>
      <c r="V46" s="15"/>
      <c r="W46" s="15"/>
      <c r="X46" s="15"/>
      <c r="Y46" s="15"/>
      <c r="AA46" s="14"/>
      <c r="AB46" s="14"/>
      <c r="AC46" s="14"/>
      <c r="AD46" s="14"/>
      <c r="AE46" s="14"/>
      <c r="AF46" s="14"/>
      <c r="AG46" s="14"/>
      <c r="AH46" s="14"/>
      <c r="AI46" s="14"/>
      <c r="AJ46" s="14"/>
      <c r="AK46" s="14"/>
      <c r="AL46" s="14"/>
      <c r="AM46" s="14"/>
      <c r="AN46" s="14"/>
      <c r="AO46" s="14"/>
      <c r="AP46" s="14"/>
      <c r="AQ46" s="14"/>
      <c r="AR46" s="14"/>
      <c r="AS46" s="14"/>
      <c r="AT46" s="14"/>
      <c r="AU46" s="14"/>
      <c r="AV46" s="14"/>
      <c r="AW46" s="14"/>
      <c r="AX46" s="14"/>
    </row>
    <row r="47" spans="1:50" s="23" customFormat="1" ht="18" customHeight="1">
      <c r="A47" s="376">
        <v>1</v>
      </c>
      <c r="B47" s="376"/>
      <c r="C47" s="376"/>
      <c r="D47" s="376"/>
      <c r="E47" s="376"/>
      <c r="F47" s="376"/>
      <c r="G47" s="376"/>
      <c r="H47" s="376"/>
      <c r="I47" s="376"/>
      <c r="J47" s="376"/>
      <c r="K47" s="376"/>
      <c r="L47" s="376"/>
      <c r="M47" s="376"/>
      <c r="N47" s="376"/>
      <c r="O47" s="376"/>
      <c r="P47" s="376"/>
      <c r="Q47" s="376"/>
      <c r="R47" s="376"/>
      <c r="S47" s="376"/>
      <c r="T47" s="376"/>
      <c r="U47" s="376"/>
      <c r="V47" s="376"/>
      <c r="W47" s="376"/>
      <c r="X47" s="376"/>
      <c r="Y47" s="376"/>
      <c r="AA47" s="14"/>
      <c r="AB47" s="14"/>
      <c r="AC47" s="14"/>
      <c r="AD47" s="14"/>
      <c r="AE47" s="14"/>
      <c r="AF47" s="14"/>
      <c r="AG47" s="14"/>
      <c r="AH47" s="14"/>
      <c r="AI47" s="14"/>
      <c r="AJ47" s="14"/>
      <c r="AK47" s="14"/>
      <c r="AL47" s="14"/>
      <c r="AM47" s="14"/>
      <c r="AN47" s="14"/>
      <c r="AO47" s="14"/>
      <c r="AP47" s="14"/>
      <c r="AQ47" s="14"/>
      <c r="AR47" s="14"/>
      <c r="AS47" s="14"/>
      <c r="AT47" s="14"/>
      <c r="AU47" s="14"/>
      <c r="AV47" s="14"/>
      <c r="AW47" s="14"/>
      <c r="AX47" s="14"/>
    </row>
    <row r="48" spans="1:50" s="23" customFormat="1" ht="18" customHeight="1">
      <c r="A48" s="15" t="s">
        <v>211</v>
      </c>
      <c r="B48" s="15"/>
      <c r="C48" s="15"/>
      <c r="D48" s="15"/>
      <c r="E48" s="15"/>
      <c r="F48" s="15"/>
      <c r="G48" s="15"/>
      <c r="H48" s="15"/>
      <c r="I48" s="15"/>
      <c r="J48" s="15"/>
      <c r="K48" s="15"/>
      <c r="L48" s="15"/>
      <c r="M48" s="15"/>
      <c r="N48" s="15"/>
      <c r="O48" s="15"/>
      <c r="P48" s="15"/>
      <c r="Q48" s="15"/>
      <c r="R48" s="15"/>
      <c r="S48" s="15"/>
      <c r="T48" s="15"/>
      <c r="U48" s="15"/>
      <c r="V48" s="15"/>
      <c r="W48" s="15"/>
      <c r="X48" s="15"/>
      <c r="Y48" s="15"/>
      <c r="AA48" s="14"/>
      <c r="AB48" s="14"/>
      <c r="AC48" s="14"/>
      <c r="AD48" s="14"/>
      <c r="AE48" s="14"/>
      <c r="AF48" s="14"/>
      <c r="AG48" s="14"/>
      <c r="AH48" s="14"/>
      <c r="AI48" s="14"/>
      <c r="AJ48" s="14"/>
      <c r="AK48" s="14"/>
      <c r="AL48" s="14"/>
      <c r="AM48" s="14"/>
      <c r="AN48" s="14"/>
      <c r="AO48" s="14"/>
      <c r="AP48" s="14"/>
      <c r="AQ48" s="14"/>
      <c r="AR48" s="14"/>
      <c r="AS48" s="14"/>
      <c r="AT48" s="14"/>
      <c r="AU48" s="14"/>
      <c r="AV48" s="14"/>
      <c r="AW48" s="14"/>
      <c r="AX48" s="14"/>
    </row>
    <row r="49" spans="1:50" s="23" customFormat="1" ht="18" customHeight="1">
      <c r="A49" s="15" t="s">
        <v>768</v>
      </c>
      <c r="B49" s="15"/>
      <c r="C49" s="15"/>
      <c r="D49" s="15"/>
      <c r="E49" s="15"/>
      <c r="F49" s="15"/>
      <c r="G49" s="353"/>
      <c r="H49" s="353"/>
      <c r="I49" s="353"/>
      <c r="J49" s="353"/>
      <c r="K49" s="353"/>
      <c r="L49" s="353"/>
      <c r="M49" s="353"/>
      <c r="N49" s="353"/>
      <c r="O49" s="353"/>
      <c r="P49" s="353"/>
      <c r="Q49" s="353"/>
      <c r="R49" s="353"/>
      <c r="S49" s="15"/>
      <c r="T49" s="15"/>
      <c r="U49" s="15"/>
      <c r="V49" s="15"/>
      <c r="W49" s="15"/>
      <c r="X49" s="15"/>
      <c r="Y49" s="15"/>
      <c r="AA49" s="14"/>
      <c r="AB49" s="14"/>
      <c r="AC49" s="14"/>
      <c r="AD49" s="14"/>
      <c r="AE49" s="14"/>
      <c r="AF49" s="14"/>
      <c r="AG49" s="14"/>
      <c r="AH49" s="14"/>
      <c r="AI49" s="14"/>
      <c r="AJ49" s="14"/>
      <c r="AK49" s="14"/>
      <c r="AL49" s="14"/>
      <c r="AM49" s="14"/>
      <c r="AN49" s="14"/>
      <c r="AO49" s="14"/>
      <c r="AP49" s="14"/>
      <c r="AQ49" s="14"/>
      <c r="AR49" s="14"/>
      <c r="AS49" s="14"/>
      <c r="AT49" s="14"/>
      <c r="AU49" s="14"/>
      <c r="AV49" s="14"/>
      <c r="AW49" s="14"/>
      <c r="AX49" s="14"/>
    </row>
    <row r="50" spans="1:50" s="23" customFormat="1" ht="18" customHeight="1">
      <c r="A50" s="15"/>
      <c r="B50" s="15"/>
      <c r="C50" s="15"/>
      <c r="D50" s="15"/>
      <c r="E50" s="15"/>
      <c r="F50" s="15"/>
      <c r="G50" s="15"/>
      <c r="H50" s="15"/>
      <c r="I50" s="15"/>
      <c r="J50" s="15"/>
      <c r="K50" s="15"/>
      <c r="L50" s="15"/>
      <c r="M50" s="15"/>
      <c r="N50" s="15"/>
      <c r="O50" s="15"/>
      <c r="P50" s="15"/>
      <c r="Q50" s="15"/>
      <c r="R50" s="15"/>
      <c r="S50" s="15"/>
      <c r="T50" s="15"/>
      <c r="U50" s="15"/>
      <c r="V50" s="15"/>
      <c r="W50" s="15"/>
      <c r="X50" s="15"/>
      <c r="Y50" s="15"/>
      <c r="AA50" s="14"/>
      <c r="AB50" s="14"/>
      <c r="AC50" s="14"/>
      <c r="AD50" s="14"/>
      <c r="AE50" s="14"/>
      <c r="AF50" s="14"/>
      <c r="AG50" s="14"/>
      <c r="AH50" s="14"/>
      <c r="AI50" s="14"/>
      <c r="AJ50" s="14"/>
      <c r="AK50" s="14"/>
      <c r="AL50" s="14"/>
      <c r="AM50" s="14"/>
      <c r="AN50" s="14"/>
      <c r="AO50" s="14"/>
      <c r="AP50" s="14"/>
      <c r="AQ50" s="14"/>
      <c r="AR50" s="14"/>
      <c r="AS50" s="14"/>
      <c r="AT50" s="14"/>
      <c r="AU50" s="14"/>
      <c r="AV50" s="14"/>
      <c r="AW50" s="14"/>
      <c r="AX50" s="14"/>
    </row>
    <row r="51" spans="1:50" s="23" customFormat="1" ht="18" customHeight="1">
      <c r="A51" s="15" t="s">
        <v>212</v>
      </c>
      <c r="B51" s="15"/>
      <c r="C51" s="15"/>
      <c r="D51" s="15"/>
      <c r="E51" s="15"/>
      <c r="F51" s="15"/>
      <c r="G51" s="15"/>
      <c r="H51" s="15"/>
      <c r="I51" s="15"/>
      <c r="J51" s="15"/>
      <c r="K51" s="15"/>
      <c r="L51" s="15"/>
      <c r="M51" s="15"/>
      <c r="N51" s="15"/>
      <c r="O51" s="15"/>
      <c r="P51" s="15"/>
      <c r="Q51" s="15"/>
      <c r="R51" s="15"/>
      <c r="S51" s="15"/>
      <c r="T51" s="15"/>
      <c r="U51" s="15"/>
      <c r="V51" s="15"/>
      <c r="W51" s="15"/>
      <c r="X51" s="15"/>
      <c r="Y51" s="15"/>
      <c r="AA51" s="14"/>
      <c r="AB51" s="14"/>
      <c r="AC51" s="14"/>
      <c r="AD51" s="14"/>
      <c r="AE51" s="14"/>
      <c r="AF51" s="14"/>
      <c r="AG51" s="14"/>
      <c r="AH51" s="14"/>
      <c r="AI51" s="14"/>
      <c r="AJ51" s="14"/>
      <c r="AK51" s="14"/>
      <c r="AL51" s="14"/>
      <c r="AM51" s="14"/>
      <c r="AN51" s="14"/>
      <c r="AO51" s="14"/>
      <c r="AP51" s="14"/>
      <c r="AQ51" s="14"/>
      <c r="AR51" s="14"/>
      <c r="AS51" s="14"/>
      <c r="AT51" s="14"/>
      <c r="AU51" s="14"/>
      <c r="AV51" s="14"/>
      <c r="AW51" s="14"/>
      <c r="AX51" s="14"/>
    </row>
    <row r="52" spans="1:50" s="23" customFormat="1" ht="18" customHeight="1">
      <c r="A52" s="15" t="s">
        <v>791</v>
      </c>
      <c r="B52" s="15"/>
      <c r="C52" s="15"/>
      <c r="D52" s="15"/>
      <c r="E52" s="15"/>
      <c r="F52" s="15"/>
      <c r="G52" s="15"/>
      <c r="H52" s="15"/>
      <c r="I52" s="15"/>
      <c r="J52" s="15"/>
      <c r="K52" s="15"/>
      <c r="L52" s="15"/>
      <c r="M52" s="15"/>
      <c r="N52" s="15"/>
      <c r="O52" s="15"/>
      <c r="P52" s="15"/>
      <c r="Q52" s="15"/>
      <c r="R52" s="15"/>
      <c r="S52" s="15"/>
      <c r="T52" s="15"/>
      <c r="U52" s="15"/>
      <c r="V52" s="15"/>
      <c r="W52" s="15"/>
      <c r="X52" s="15"/>
      <c r="Y52" s="15"/>
      <c r="AA52" s="14"/>
      <c r="AB52" s="14"/>
      <c r="AC52" s="14"/>
      <c r="AD52" s="14"/>
      <c r="AE52" s="14"/>
      <c r="AF52" s="14"/>
      <c r="AG52" s="14"/>
      <c r="AH52" s="14"/>
      <c r="AI52" s="14"/>
      <c r="AJ52" s="14"/>
      <c r="AK52" s="14"/>
      <c r="AL52" s="14"/>
      <c r="AM52" s="14"/>
      <c r="AN52" s="14"/>
      <c r="AO52" s="14"/>
      <c r="AP52" s="14"/>
      <c r="AQ52" s="14"/>
      <c r="AR52" s="14"/>
      <c r="AS52" s="14"/>
      <c r="AT52" s="14"/>
      <c r="AU52" s="14"/>
      <c r="AV52" s="14"/>
      <c r="AW52" s="14"/>
      <c r="AX52" s="14"/>
    </row>
    <row r="53" spans="1:50" s="23" customFormat="1" ht="18" customHeight="1">
      <c r="A53" s="15" t="s">
        <v>793</v>
      </c>
      <c r="B53" s="15"/>
      <c r="C53" s="15"/>
      <c r="D53" s="15"/>
      <c r="E53" s="15"/>
      <c r="F53" s="15"/>
      <c r="G53" s="15"/>
      <c r="H53" s="15"/>
      <c r="I53" s="15"/>
      <c r="J53" s="15"/>
      <c r="K53" s="15"/>
      <c r="L53" s="15"/>
      <c r="M53" s="15"/>
      <c r="N53" s="15"/>
      <c r="O53" s="15"/>
      <c r="P53" s="15"/>
      <c r="Q53" s="15"/>
      <c r="R53" s="15"/>
      <c r="S53" s="15"/>
      <c r="T53" s="15"/>
      <c r="U53" s="15"/>
      <c r="V53" s="15"/>
      <c r="W53" s="15"/>
      <c r="X53" s="15"/>
      <c r="Y53" s="15"/>
      <c r="AA53" s="14"/>
      <c r="AB53" s="14"/>
      <c r="AC53" s="14"/>
      <c r="AD53" s="14"/>
      <c r="AE53" s="14"/>
      <c r="AF53" s="14"/>
      <c r="AG53" s="14"/>
      <c r="AH53" s="14"/>
      <c r="AI53" s="14"/>
      <c r="AJ53" s="14"/>
      <c r="AK53" s="14"/>
      <c r="AL53" s="14"/>
      <c r="AM53" s="14"/>
      <c r="AN53" s="14"/>
      <c r="AO53" s="14"/>
      <c r="AP53" s="14"/>
      <c r="AQ53" s="14"/>
      <c r="AR53" s="14"/>
      <c r="AS53" s="14"/>
      <c r="AT53" s="14"/>
      <c r="AU53" s="14"/>
      <c r="AV53" s="14"/>
      <c r="AW53" s="14"/>
      <c r="AX53" s="14"/>
    </row>
    <row r="54" spans="1:50" s="23" customFormat="1" ht="18" customHeight="1">
      <c r="A54" s="15" t="s">
        <v>792</v>
      </c>
      <c r="B54" s="15"/>
      <c r="C54" s="15"/>
      <c r="D54" s="15"/>
      <c r="E54" s="15"/>
      <c r="F54" s="15"/>
      <c r="G54" s="15"/>
      <c r="H54" s="15"/>
      <c r="I54" s="15"/>
      <c r="J54" s="15"/>
      <c r="K54" s="15"/>
      <c r="L54" s="15"/>
      <c r="M54" s="15"/>
      <c r="N54" s="15"/>
      <c r="O54" s="15"/>
      <c r="P54" s="15"/>
      <c r="Q54" s="15"/>
      <c r="R54" s="15"/>
      <c r="S54" s="15"/>
      <c r="T54" s="15"/>
      <c r="U54" s="15"/>
      <c r="V54" s="15"/>
      <c r="W54" s="15"/>
      <c r="X54" s="15"/>
      <c r="Y54" s="15"/>
      <c r="AA54" s="14"/>
      <c r="AB54" s="14"/>
      <c r="AC54" s="14"/>
      <c r="AD54" s="14"/>
      <c r="AE54" s="14"/>
      <c r="AF54" s="14"/>
      <c r="AG54" s="14"/>
      <c r="AH54" s="14"/>
      <c r="AI54" s="14"/>
      <c r="AJ54" s="14"/>
      <c r="AK54" s="14"/>
      <c r="AL54" s="14"/>
      <c r="AM54" s="14"/>
      <c r="AN54" s="14"/>
      <c r="AO54" s="14"/>
      <c r="AP54" s="14"/>
      <c r="AQ54" s="14"/>
      <c r="AR54" s="14"/>
      <c r="AS54" s="14"/>
      <c r="AT54" s="14"/>
      <c r="AU54" s="14"/>
      <c r="AV54" s="14"/>
      <c r="AW54" s="14"/>
      <c r="AX54" s="14"/>
    </row>
    <row r="55" spans="1:50" s="23" customFormat="1" ht="18" customHeight="1">
      <c r="A55" s="15"/>
      <c r="B55" s="15"/>
      <c r="C55" s="15"/>
      <c r="D55" s="15"/>
      <c r="E55" s="15"/>
      <c r="F55" s="15"/>
      <c r="G55" s="15"/>
      <c r="H55" s="15"/>
      <c r="I55" s="15"/>
      <c r="J55" s="15"/>
      <c r="K55" s="15"/>
      <c r="L55" s="15"/>
      <c r="M55" s="15"/>
      <c r="N55" s="15"/>
      <c r="O55" s="15"/>
      <c r="P55" s="15"/>
      <c r="Q55" s="15"/>
      <c r="R55" s="15"/>
      <c r="S55" s="15"/>
      <c r="T55" s="15"/>
      <c r="U55" s="15"/>
      <c r="V55" s="15"/>
      <c r="W55" s="15"/>
      <c r="X55" s="15"/>
      <c r="Y55" s="15"/>
      <c r="AA55" s="14"/>
      <c r="AB55" s="14"/>
      <c r="AC55" s="14"/>
      <c r="AD55" s="14"/>
      <c r="AE55" s="14"/>
      <c r="AF55" s="14"/>
      <c r="AG55" s="14"/>
      <c r="AH55" s="14"/>
      <c r="AI55" s="14"/>
      <c r="AJ55" s="14"/>
      <c r="AK55" s="14"/>
      <c r="AL55" s="14"/>
      <c r="AM55" s="14"/>
      <c r="AN55" s="14"/>
      <c r="AO55" s="14"/>
      <c r="AP55" s="14"/>
      <c r="AQ55" s="14"/>
      <c r="AR55" s="14"/>
      <c r="AS55" s="14"/>
      <c r="AT55" s="14"/>
      <c r="AU55" s="14"/>
      <c r="AV55" s="14"/>
      <c r="AW55" s="14"/>
      <c r="AX55" s="14"/>
    </row>
    <row r="56" spans="1:50" s="23" customFormat="1" ht="18" customHeight="1">
      <c r="A56" s="15" t="s">
        <v>213</v>
      </c>
      <c r="B56" s="15"/>
      <c r="C56" s="15"/>
      <c r="D56" s="15"/>
      <c r="E56" s="15"/>
      <c r="F56" s="15"/>
      <c r="G56" s="15"/>
      <c r="H56" s="15"/>
      <c r="I56" s="15"/>
      <c r="J56" s="15"/>
      <c r="K56" s="15"/>
      <c r="L56" s="15"/>
      <c r="M56" s="15"/>
      <c r="N56" s="15"/>
      <c r="O56" s="15"/>
      <c r="P56" s="15"/>
      <c r="Q56" s="15"/>
      <c r="R56" s="15"/>
      <c r="S56" s="15"/>
      <c r="T56" s="15"/>
      <c r="U56" s="15"/>
      <c r="V56" s="15"/>
      <c r="W56" s="15"/>
      <c r="X56" s="15"/>
      <c r="Y56" s="15"/>
      <c r="AA56" s="14"/>
      <c r="AB56" s="14"/>
      <c r="AC56" s="14"/>
      <c r="AD56" s="14"/>
      <c r="AE56" s="14"/>
      <c r="AF56" s="14"/>
      <c r="AG56" s="14"/>
      <c r="AH56" s="14"/>
      <c r="AI56" s="14"/>
      <c r="AJ56" s="14"/>
      <c r="AK56" s="14"/>
      <c r="AL56" s="14"/>
      <c r="AM56" s="14"/>
      <c r="AN56" s="14"/>
      <c r="AO56" s="14"/>
      <c r="AP56" s="14"/>
      <c r="AQ56" s="14"/>
      <c r="AR56" s="14"/>
      <c r="AS56" s="14"/>
      <c r="AT56" s="14"/>
      <c r="AU56" s="14"/>
      <c r="AV56" s="14"/>
      <c r="AW56" s="14"/>
      <c r="AX56" s="14"/>
    </row>
    <row r="57" spans="1:50" s="23" customFormat="1" ht="18" customHeight="1">
      <c r="A57" s="15" t="s">
        <v>795</v>
      </c>
      <c r="B57" s="15"/>
      <c r="C57" s="15"/>
      <c r="D57" s="15"/>
      <c r="E57" s="15"/>
      <c r="F57" s="15"/>
      <c r="G57" s="15"/>
      <c r="H57" s="15"/>
      <c r="I57" s="15"/>
      <c r="J57" s="15"/>
      <c r="K57" s="15"/>
      <c r="L57" s="15"/>
      <c r="M57" s="15"/>
      <c r="N57" s="15"/>
      <c r="O57" s="15"/>
      <c r="P57" s="15"/>
      <c r="Q57" s="15"/>
      <c r="R57" s="15"/>
      <c r="S57" s="15"/>
      <c r="T57" s="15"/>
      <c r="U57" s="15"/>
      <c r="V57" s="15"/>
      <c r="W57" s="15"/>
      <c r="X57" s="15"/>
      <c r="Y57" s="15"/>
      <c r="AA57" s="14"/>
      <c r="AB57" s="14"/>
      <c r="AC57" s="14"/>
      <c r="AD57" s="14"/>
      <c r="AE57" s="14"/>
      <c r="AF57" s="14"/>
      <c r="AG57" s="14"/>
      <c r="AH57" s="14"/>
      <c r="AI57" s="14"/>
      <c r="AJ57" s="14"/>
      <c r="AK57" s="14"/>
      <c r="AL57" s="14"/>
      <c r="AM57" s="14"/>
      <c r="AN57" s="14"/>
      <c r="AO57" s="14"/>
      <c r="AP57" s="14"/>
      <c r="AQ57" s="14"/>
      <c r="AR57" s="14"/>
      <c r="AS57" s="14"/>
      <c r="AT57" s="14"/>
      <c r="AU57" s="14"/>
      <c r="AV57" s="14"/>
      <c r="AW57" s="14"/>
      <c r="AX57" s="14"/>
    </row>
    <row r="58" spans="1:50" s="23" customFormat="1" ht="18" customHeight="1">
      <c r="A58" s="15" t="s">
        <v>796</v>
      </c>
      <c r="B58" s="15"/>
      <c r="C58" s="15"/>
      <c r="D58" s="15"/>
      <c r="E58" s="15"/>
      <c r="F58" s="15"/>
      <c r="G58" s="15"/>
      <c r="H58" s="15"/>
      <c r="I58" s="15"/>
      <c r="J58" s="15"/>
      <c r="K58" s="15"/>
      <c r="L58" s="15"/>
      <c r="M58" s="15"/>
      <c r="N58" s="15"/>
      <c r="O58" s="15"/>
      <c r="P58" s="15"/>
      <c r="Q58" s="15"/>
      <c r="R58" s="15"/>
      <c r="S58" s="15"/>
      <c r="T58" s="15"/>
      <c r="U58" s="15"/>
      <c r="V58" s="15"/>
      <c r="W58" s="15"/>
      <c r="X58" s="15"/>
      <c r="Y58" s="15"/>
      <c r="AA58" s="14"/>
      <c r="AB58" s="14"/>
      <c r="AC58" s="14"/>
      <c r="AD58" s="14"/>
      <c r="AE58" s="14"/>
      <c r="AF58" s="14"/>
      <c r="AG58" s="14"/>
      <c r="AH58" s="14"/>
      <c r="AI58" s="14"/>
      <c r="AJ58" s="14"/>
      <c r="AK58" s="14"/>
      <c r="AL58" s="14"/>
      <c r="AM58" s="14"/>
      <c r="AN58" s="14"/>
      <c r="AO58" s="14"/>
      <c r="AP58" s="14"/>
      <c r="AQ58" s="14"/>
      <c r="AR58" s="14"/>
      <c r="AS58" s="14"/>
      <c r="AT58" s="14"/>
      <c r="AU58" s="14"/>
      <c r="AV58" s="14"/>
      <c r="AW58" s="14"/>
      <c r="AX58" s="14"/>
    </row>
    <row r="59" spans="1:50" s="67" customFormat="1" ht="18" customHeight="1">
      <c r="A59" s="15"/>
      <c r="B59" s="15"/>
      <c r="C59" s="15"/>
      <c r="D59" s="15"/>
      <c r="E59" s="15"/>
      <c r="F59" s="15"/>
      <c r="G59" s="15"/>
      <c r="H59" s="15"/>
      <c r="I59" s="15"/>
      <c r="J59" s="15"/>
      <c r="K59" s="15"/>
      <c r="L59" s="15"/>
      <c r="M59" s="15"/>
      <c r="N59" s="15"/>
      <c r="O59" s="15"/>
      <c r="P59" s="15"/>
      <c r="Q59" s="15"/>
      <c r="R59" s="15"/>
      <c r="S59" s="15"/>
      <c r="T59" s="15"/>
      <c r="U59" s="15"/>
      <c r="V59" s="15"/>
      <c r="W59" s="15"/>
      <c r="X59" s="15"/>
      <c r="Y59" s="15"/>
      <c r="AA59" s="155"/>
      <c r="AB59" s="155"/>
      <c r="AC59" s="155"/>
      <c r="AD59" s="155"/>
      <c r="AE59" s="155"/>
      <c r="AF59" s="155"/>
      <c r="AG59" s="155"/>
      <c r="AH59" s="155"/>
      <c r="AI59" s="155"/>
      <c r="AJ59" s="155"/>
      <c r="AK59" s="155"/>
      <c r="AL59" s="155"/>
      <c r="AM59" s="155"/>
      <c r="AN59" s="155"/>
      <c r="AO59" s="155"/>
      <c r="AP59" s="155"/>
      <c r="AQ59" s="155"/>
      <c r="AR59" s="155"/>
      <c r="AS59" s="155"/>
      <c r="AT59" s="155"/>
      <c r="AU59" s="155"/>
      <c r="AV59" s="155"/>
      <c r="AW59" s="155"/>
      <c r="AX59" s="155"/>
    </row>
    <row r="60" spans="1:50" s="67" customFormat="1" ht="18" customHeight="1">
      <c r="A60" s="15"/>
      <c r="B60" s="15"/>
      <c r="C60" s="15"/>
      <c r="D60" s="15"/>
      <c r="E60" s="15"/>
      <c r="F60" s="15"/>
      <c r="G60" s="15"/>
      <c r="H60" s="15"/>
      <c r="I60" s="15"/>
      <c r="J60" s="15"/>
      <c r="K60" s="15"/>
      <c r="L60" s="15"/>
      <c r="M60" s="15"/>
      <c r="N60" s="15"/>
      <c r="O60" s="15"/>
      <c r="P60" s="15"/>
      <c r="Q60" s="15"/>
      <c r="R60" s="15"/>
      <c r="S60" s="15"/>
      <c r="T60" s="15"/>
      <c r="U60" s="15"/>
      <c r="V60" s="15"/>
      <c r="W60" s="15"/>
      <c r="X60" s="15"/>
      <c r="Y60" s="15"/>
      <c r="AA60" s="155"/>
      <c r="AB60" s="155"/>
      <c r="AC60" s="155"/>
      <c r="AD60" s="155"/>
      <c r="AE60" s="155"/>
      <c r="AF60" s="155"/>
      <c r="AG60" s="155"/>
      <c r="AH60" s="155"/>
      <c r="AI60" s="155"/>
      <c r="AJ60" s="155"/>
      <c r="AK60" s="155"/>
      <c r="AL60" s="155"/>
      <c r="AM60" s="155"/>
      <c r="AN60" s="155"/>
      <c r="AO60" s="155"/>
      <c r="AP60" s="155"/>
      <c r="AQ60" s="155"/>
      <c r="AR60" s="155"/>
      <c r="AS60" s="155"/>
      <c r="AT60" s="155"/>
      <c r="AU60" s="155"/>
      <c r="AV60" s="155"/>
      <c r="AW60" s="155"/>
      <c r="AX60" s="155"/>
    </row>
    <row r="61" spans="1:50" s="67" customFormat="1" ht="18" customHeight="1">
      <c r="A61" s="154"/>
      <c r="B61" s="154"/>
      <c r="C61" s="154"/>
      <c r="D61" s="154"/>
      <c r="E61" s="154"/>
      <c r="F61" s="154"/>
      <c r="G61" s="154"/>
      <c r="H61" s="154"/>
      <c r="I61" s="154"/>
      <c r="J61" s="154"/>
      <c r="K61" s="154"/>
      <c r="L61" s="154"/>
      <c r="M61" s="154"/>
      <c r="N61" s="154"/>
      <c r="O61" s="154"/>
      <c r="P61" s="154"/>
      <c r="Q61" s="154"/>
      <c r="R61" s="154"/>
      <c r="S61" s="397"/>
      <c r="T61" s="397"/>
      <c r="U61" s="354" t="s">
        <v>152</v>
      </c>
      <c r="V61" s="154"/>
      <c r="W61" s="154"/>
      <c r="X61" s="154"/>
      <c r="Y61" s="154"/>
      <c r="AA61" s="155"/>
      <c r="AB61" s="155"/>
      <c r="AC61" s="155"/>
      <c r="AD61" s="155"/>
      <c r="AE61" s="155"/>
      <c r="AF61" s="155"/>
      <c r="AG61" s="155"/>
      <c r="AH61" s="155"/>
      <c r="AI61" s="155"/>
      <c r="AJ61" s="155"/>
      <c r="AK61" s="155"/>
      <c r="AL61" s="155"/>
      <c r="AM61" s="155"/>
      <c r="AN61" s="155"/>
      <c r="AO61" s="155"/>
      <c r="AP61" s="155"/>
      <c r="AQ61" s="155"/>
      <c r="AR61" s="155"/>
      <c r="AS61" s="155"/>
      <c r="AT61" s="155"/>
      <c r="AU61" s="155"/>
      <c r="AV61" s="155"/>
      <c r="AW61" s="155"/>
      <c r="AX61" s="155"/>
    </row>
    <row r="62" spans="1:50" s="67" customFormat="1" ht="18" customHeight="1">
      <c r="A62" s="154"/>
      <c r="B62" s="154"/>
      <c r="C62" s="154"/>
      <c r="D62" s="154"/>
      <c r="E62" s="154"/>
      <c r="F62" s="154"/>
      <c r="G62" s="154"/>
      <c r="H62" s="154"/>
      <c r="I62" s="154"/>
      <c r="J62" s="154"/>
      <c r="K62" s="154"/>
      <c r="L62" s="154"/>
      <c r="M62" s="154"/>
      <c r="N62" s="154"/>
      <c r="O62" s="154"/>
      <c r="P62" s="154"/>
      <c r="Q62" s="154"/>
      <c r="R62" s="154"/>
      <c r="S62" s="154"/>
      <c r="T62" s="154"/>
      <c r="U62" s="154"/>
      <c r="V62" s="154"/>
      <c r="W62" s="154"/>
      <c r="X62" s="154"/>
      <c r="Y62" s="154"/>
      <c r="AA62" s="155"/>
      <c r="AB62" s="155"/>
      <c r="AC62" s="155"/>
      <c r="AD62" s="155"/>
      <c r="AE62" s="155"/>
      <c r="AF62" s="155"/>
      <c r="AG62" s="155"/>
      <c r="AH62" s="155"/>
      <c r="AI62" s="155"/>
      <c r="AJ62" s="155"/>
      <c r="AK62" s="155"/>
      <c r="AL62" s="155"/>
      <c r="AM62" s="155"/>
      <c r="AN62" s="155"/>
      <c r="AO62" s="155"/>
      <c r="AP62" s="155"/>
      <c r="AQ62" s="155"/>
      <c r="AR62" s="155"/>
      <c r="AS62" s="155"/>
      <c r="AT62" s="155"/>
      <c r="AU62" s="155"/>
      <c r="AV62" s="155"/>
      <c r="AW62" s="155"/>
      <c r="AX62" s="155"/>
    </row>
    <row r="63" spans="1:50" s="67" customFormat="1" ht="18" customHeight="1">
      <c r="A63" s="154"/>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AA63" s="155"/>
      <c r="AB63" s="155"/>
      <c r="AC63" s="155"/>
      <c r="AD63" s="155"/>
      <c r="AE63" s="155"/>
      <c r="AF63" s="155"/>
      <c r="AG63" s="155"/>
      <c r="AH63" s="155"/>
      <c r="AI63" s="155"/>
      <c r="AJ63" s="155"/>
      <c r="AK63" s="155"/>
      <c r="AL63" s="155"/>
      <c r="AM63" s="155"/>
      <c r="AN63" s="155"/>
      <c r="AO63" s="155"/>
      <c r="AP63" s="155"/>
      <c r="AQ63" s="155"/>
      <c r="AR63" s="155"/>
      <c r="AS63" s="155"/>
      <c r="AT63" s="155"/>
      <c r="AU63" s="155"/>
      <c r="AV63" s="155"/>
      <c r="AW63" s="155"/>
      <c r="AX63" s="155"/>
    </row>
    <row r="64" spans="1:50" s="23" customFormat="1" ht="18" customHeight="1">
      <c r="A64" s="154"/>
      <c r="B64" s="154"/>
      <c r="C64" s="154"/>
      <c r="D64" s="154"/>
      <c r="E64" s="154"/>
      <c r="F64" s="154"/>
      <c r="G64" s="154"/>
      <c r="H64" s="154"/>
      <c r="I64" s="154"/>
      <c r="J64" s="154"/>
      <c r="K64" s="154"/>
      <c r="L64" s="154"/>
      <c r="M64" s="154"/>
      <c r="N64" s="154"/>
      <c r="O64" s="154"/>
      <c r="P64" s="154"/>
      <c r="Q64" s="154"/>
      <c r="R64" s="154"/>
      <c r="S64" s="154"/>
      <c r="T64" s="154"/>
      <c r="U64" s="154"/>
      <c r="V64" s="154"/>
      <c r="W64" s="154"/>
      <c r="X64" s="154"/>
      <c r="Y64" s="15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row>
    <row r="65" spans="1:50" s="23" customFormat="1" ht="18" customHeight="1">
      <c r="A65" s="154"/>
      <c r="B65" s="154"/>
      <c r="C65" s="154"/>
      <c r="D65" s="154"/>
      <c r="E65" s="154"/>
      <c r="F65" s="154"/>
      <c r="G65" s="154"/>
      <c r="H65" s="154"/>
      <c r="I65" s="154"/>
      <c r="J65" s="154"/>
      <c r="K65" s="154"/>
      <c r="L65" s="154"/>
      <c r="M65" s="154"/>
      <c r="N65" s="154"/>
      <c r="O65" s="154"/>
      <c r="P65" s="154"/>
      <c r="Q65" s="154"/>
      <c r="R65" s="154"/>
      <c r="S65" s="397"/>
      <c r="T65" s="397"/>
      <c r="U65" s="354" t="s">
        <v>152</v>
      </c>
      <c r="V65" s="154"/>
      <c r="W65" s="154"/>
      <c r="X65" s="154"/>
      <c r="Y65" s="15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row>
    <row r="66" spans="1:50" s="67" customFormat="1" ht="18" customHeight="1">
      <c r="A66" s="154"/>
      <c r="B66" s="154"/>
      <c r="C66" s="154"/>
      <c r="D66" s="154"/>
      <c r="E66" s="154"/>
      <c r="F66" s="154"/>
      <c r="G66" s="154"/>
      <c r="H66" s="154"/>
      <c r="I66" s="154"/>
      <c r="J66" s="154"/>
      <c r="K66" s="154"/>
      <c r="L66" s="154"/>
      <c r="M66" s="154"/>
      <c r="N66" s="154"/>
      <c r="O66" s="154"/>
      <c r="P66" s="154"/>
      <c r="Q66" s="154"/>
      <c r="R66" s="154"/>
      <c r="S66" s="154"/>
      <c r="T66" s="154"/>
      <c r="U66" s="154"/>
      <c r="V66" s="154"/>
      <c r="W66" s="154"/>
      <c r="X66" s="154"/>
      <c r="Y66" s="154"/>
      <c r="AA66" s="155"/>
      <c r="AB66" s="155"/>
      <c r="AC66" s="155"/>
      <c r="AD66" s="155"/>
      <c r="AE66" s="155"/>
      <c r="AF66" s="155"/>
      <c r="AG66" s="155"/>
      <c r="AH66" s="155"/>
      <c r="AI66" s="155"/>
      <c r="AJ66" s="155"/>
      <c r="AK66" s="155"/>
      <c r="AL66" s="155"/>
      <c r="AM66" s="155"/>
      <c r="AN66" s="155"/>
      <c r="AO66" s="155"/>
      <c r="AP66" s="155"/>
      <c r="AQ66" s="155"/>
      <c r="AR66" s="155"/>
      <c r="AS66" s="155"/>
      <c r="AT66" s="155"/>
      <c r="AU66" s="155"/>
      <c r="AV66" s="155"/>
      <c r="AW66" s="155"/>
      <c r="AX66" s="155"/>
    </row>
    <row r="67" spans="1:50" s="67" customFormat="1" ht="18" customHeight="1">
      <c r="A67" s="154"/>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AA67" s="155"/>
      <c r="AB67" s="155"/>
      <c r="AC67" s="155"/>
      <c r="AD67" s="155"/>
      <c r="AE67" s="155"/>
      <c r="AF67" s="155"/>
      <c r="AG67" s="155"/>
      <c r="AH67" s="155"/>
      <c r="AI67" s="155"/>
      <c r="AJ67" s="155"/>
      <c r="AK67" s="155"/>
      <c r="AL67" s="155"/>
      <c r="AM67" s="155"/>
      <c r="AN67" s="155"/>
      <c r="AO67" s="155"/>
      <c r="AP67" s="155"/>
      <c r="AQ67" s="155"/>
      <c r="AR67" s="155"/>
      <c r="AS67" s="155"/>
      <c r="AT67" s="155"/>
      <c r="AU67" s="155"/>
      <c r="AV67" s="155"/>
      <c r="AW67" s="155"/>
      <c r="AX67" s="155"/>
    </row>
    <row r="68" spans="1:50" s="23" customFormat="1" ht="18" customHeight="1">
      <c r="A68" s="154"/>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row>
    <row r="69" spans="1:50" s="23" customFormat="1" ht="18" customHeight="1">
      <c r="A69" s="154"/>
      <c r="B69" s="154"/>
      <c r="C69" s="154"/>
      <c r="D69" s="154"/>
      <c r="E69" s="154"/>
      <c r="F69" s="154"/>
      <c r="G69" s="154"/>
      <c r="H69" s="154"/>
      <c r="I69" s="154"/>
      <c r="J69" s="154"/>
      <c r="K69" s="154"/>
      <c r="L69" s="154"/>
      <c r="M69" s="154"/>
      <c r="N69" s="154"/>
      <c r="O69" s="154"/>
      <c r="P69" s="154"/>
      <c r="Q69" s="154"/>
      <c r="R69" s="154"/>
      <c r="S69" s="397"/>
      <c r="T69" s="397"/>
      <c r="U69" s="354" t="s">
        <v>152</v>
      </c>
      <c r="V69" s="154"/>
      <c r="W69" s="154"/>
      <c r="X69" s="154"/>
      <c r="Y69" s="15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row>
    <row r="70" spans="1:50" s="23" customFormat="1" ht="18" customHeight="1">
      <c r="A70" s="15"/>
      <c r="B70" s="15"/>
      <c r="C70" s="15"/>
      <c r="D70" s="15"/>
      <c r="E70" s="15"/>
      <c r="F70" s="15"/>
      <c r="G70" s="15"/>
      <c r="H70" s="15"/>
      <c r="I70" s="15"/>
      <c r="J70" s="15"/>
      <c r="K70" s="15"/>
      <c r="L70" s="15"/>
      <c r="M70" s="15"/>
      <c r="N70" s="15"/>
      <c r="O70" s="15"/>
      <c r="P70" s="15"/>
      <c r="Q70" s="15"/>
      <c r="R70" s="15"/>
      <c r="S70" s="15"/>
      <c r="T70" s="15"/>
      <c r="U70" s="15"/>
      <c r="V70" s="15"/>
      <c r="W70" s="15"/>
      <c r="X70" s="15"/>
      <c r="Y70" s="15"/>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row>
    <row r="71" spans="1:50" s="23" customFormat="1" ht="18" customHeight="1">
      <c r="A71" s="15"/>
      <c r="B71" s="15"/>
      <c r="C71" s="15"/>
      <c r="D71" s="15"/>
      <c r="E71" s="15"/>
      <c r="F71" s="15"/>
      <c r="G71" s="15"/>
      <c r="H71" s="15"/>
      <c r="I71" s="15"/>
      <c r="J71" s="15"/>
      <c r="K71" s="15"/>
      <c r="L71" s="15"/>
      <c r="M71" s="15"/>
      <c r="N71" s="15"/>
      <c r="O71" s="15"/>
      <c r="P71" s="15"/>
      <c r="Q71" s="15"/>
      <c r="R71" s="15"/>
      <c r="S71" s="15"/>
      <c r="T71" s="15"/>
      <c r="U71" s="15"/>
      <c r="V71" s="15"/>
      <c r="W71" s="15"/>
      <c r="X71" s="15"/>
      <c r="Y71" s="15"/>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row>
    <row r="72" spans="1:50" s="23" customFormat="1" ht="18" customHeight="1">
      <c r="A72" s="15" t="s">
        <v>45</v>
      </c>
      <c r="B72" s="15"/>
      <c r="C72" s="15"/>
      <c r="D72" s="15"/>
      <c r="E72" s="15"/>
      <c r="F72" s="15"/>
      <c r="G72" s="15"/>
      <c r="H72" s="15"/>
      <c r="I72" s="15"/>
      <c r="J72" s="15"/>
      <c r="K72" s="15"/>
      <c r="L72" s="15"/>
      <c r="M72" s="15"/>
      <c r="N72" s="15"/>
      <c r="O72" s="15"/>
      <c r="P72" s="15"/>
      <c r="Q72" s="15"/>
      <c r="R72" s="15"/>
      <c r="S72" s="15"/>
      <c r="T72" s="15"/>
      <c r="U72" s="15"/>
      <c r="V72" s="15"/>
      <c r="W72" s="15"/>
      <c r="X72" s="15"/>
      <c r="Y72" s="15"/>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row>
    <row r="73" spans="1:50" s="23" customFormat="1" ht="18" customHeight="1">
      <c r="A73" s="15"/>
      <c r="B73" s="15"/>
      <c r="C73" s="15"/>
      <c r="D73" s="15"/>
      <c r="E73" s="15"/>
      <c r="F73" s="15"/>
      <c r="G73" s="15"/>
      <c r="H73" s="15"/>
      <c r="I73" s="15"/>
      <c r="J73" s="15"/>
      <c r="K73" s="15"/>
      <c r="L73" s="15"/>
      <c r="M73" s="15"/>
      <c r="N73" s="15"/>
      <c r="O73" s="15"/>
      <c r="P73" s="15"/>
      <c r="Q73" s="15"/>
      <c r="R73" s="15"/>
      <c r="S73" s="15"/>
      <c r="T73" s="15"/>
      <c r="U73" s="15"/>
      <c r="V73" s="15"/>
      <c r="W73" s="15"/>
      <c r="X73" s="15"/>
      <c r="Y73" s="15"/>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row>
    <row r="74" spans="1:50" s="23" customFormat="1" ht="18" customHeight="1">
      <c r="A74" s="15" t="s">
        <v>262</v>
      </c>
      <c r="B74" s="15"/>
      <c r="C74" s="15"/>
      <c r="D74" s="15"/>
      <c r="E74" s="15"/>
      <c r="F74" s="15"/>
      <c r="G74" s="15"/>
      <c r="H74" s="15"/>
      <c r="I74" s="15"/>
      <c r="J74" s="15"/>
      <c r="K74" s="15"/>
      <c r="L74" s="15"/>
      <c r="M74" s="15"/>
      <c r="N74" s="15"/>
      <c r="O74" s="15"/>
      <c r="P74" s="15"/>
      <c r="Q74" s="15"/>
      <c r="R74" s="15"/>
      <c r="S74" s="15"/>
      <c r="T74" s="15"/>
      <c r="U74" s="15"/>
      <c r="V74" s="15"/>
      <c r="W74" s="15"/>
      <c r="X74" s="15"/>
      <c r="Y74" s="15"/>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row>
    <row r="75" spans="1:50" s="23" customFormat="1" ht="18" customHeight="1">
      <c r="A75" s="15" t="s">
        <v>797</v>
      </c>
      <c r="B75" s="15"/>
      <c r="C75" s="15"/>
      <c r="D75" s="15"/>
      <c r="E75" s="15"/>
      <c r="F75" s="15"/>
      <c r="G75" s="15"/>
      <c r="H75" s="15"/>
      <c r="I75" s="15"/>
      <c r="J75" s="15"/>
      <c r="K75" s="15"/>
      <c r="L75" s="15"/>
      <c r="M75" s="15"/>
      <c r="N75" s="15"/>
      <c r="O75" s="15"/>
      <c r="P75" s="15"/>
      <c r="Q75" s="15"/>
      <c r="R75" s="15"/>
      <c r="S75" s="15"/>
      <c r="T75" s="15"/>
      <c r="U75" s="15"/>
      <c r="V75" s="15"/>
      <c r="W75" s="15"/>
      <c r="X75" s="15"/>
      <c r="Y75" s="15"/>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row>
    <row r="76" spans="1:50" s="23" customFormat="1" ht="18" customHeight="1">
      <c r="A76" s="15" t="s">
        <v>799</v>
      </c>
      <c r="B76" s="15"/>
      <c r="C76" s="15"/>
      <c r="D76" s="15"/>
      <c r="E76" s="15"/>
      <c r="F76" s="15"/>
      <c r="G76" s="15"/>
      <c r="H76" s="15"/>
      <c r="I76" s="15"/>
      <c r="J76" s="15"/>
      <c r="K76" s="15"/>
      <c r="L76" s="15"/>
      <c r="M76" s="15"/>
      <c r="N76" s="15"/>
      <c r="O76" s="15"/>
      <c r="P76" s="15"/>
      <c r="Q76" s="15"/>
      <c r="R76" s="15"/>
      <c r="S76" s="15"/>
      <c r="T76" s="15"/>
      <c r="U76" s="15"/>
      <c r="V76" s="15"/>
      <c r="W76" s="15"/>
      <c r="X76" s="15"/>
      <c r="Y76" s="15"/>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row>
    <row r="77" spans="1:50" s="23" customFormat="1" ht="18" customHeight="1">
      <c r="A77" s="15" t="s">
        <v>798</v>
      </c>
      <c r="B77" s="15"/>
      <c r="C77" s="15"/>
      <c r="D77" s="15"/>
      <c r="E77" s="15"/>
      <c r="F77" s="15"/>
      <c r="G77" s="15"/>
      <c r="H77" s="15"/>
      <c r="I77" s="15"/>
      <c r="J77" s="15"/>
      <c r="K77" s="15"/>
      <c r="L77" s="15"/>
      <c r="M77" s="15"/>
      <c r="N77" s="15"/>
      <c r="O77" s="15"/>
      <c r="P77" s="15"/>
      <c r="Q77" s="15"/>
      <c r="R77" s="15"/>
      <c r="S77" s="15"/>
      <c r="T77" s="15"/>
      <c r="U77" s="15"/>
      <c r="V77" s="15"/>
      <c r="W77" s="15"/>
      <c r="X77" s="15"/>
      <c r="Y77" s="15"/>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row>
    <row r="78" spans="1:50" s="23" customFormat="1" ht="18" customHeight="1">
      <c r="A78" s="15"/>
      <c r="B78" s="15"/>
      <c r="C78" s="15"/>
      <c r="D78" s="15"/>
      <c r="E78" s="15"/>
      <c r="F78" s="15"/>
      <c r="G78" s="15"/>
      <c r="H78" s="15"/>
      <c r="I78" s="15"/>
      <c r="J78" s="15"/>
      <c r="K78" s="15"/>
      <c r="L78" s="15"/>
      <c r="M78" s="15"/>
      <c r="N78" s="15"/>
      <c r="O78" s="15"/>
      <c r="P78" s="15"/>
      <c r="Q78" s="15"/>
      <c r="R78" s="15"/>
      <c r="S78" s="15"/>
      <c r="T78" s="15"/>
      <c r="U78" s="15"/>
      <c r="V78" s="15"/>
      <c r="W78" s="15"/>
      <c r="X78" s="15"/>
      <c r="Y78" s="15"/>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row>
    <row r="79" spans="1:50" s="23" customFormat="1" ht="18" customHeight="1">
      <c r="A79" s="15" t="s">
        <v>263</v>
      </c>
      <c r="B79" s="15"/>
      <c r="C79" s="15"/>
      <c r="D79" s="15"/>
      <c r="E79" s="15"/>
      <c r="F79" s="15"/>
      <c r="G79" s="15"/>
      <c r="H79" s="15"/>
      <c r="I79" s="15"/>
      <c r="J79" s="15"/>
      <c r="K79" s="15"/>
      <c r="L79" s="15"/>
      <c r="M79" s="15"/>
      <c r="N79" s="15"/>
      <c r="O79" s="15"/>
      <c r="P79" s="15"/>
      <c r="Q79" s="15"/>
      <c r="R79" s="15"/>
      <c r="S79" s="15"/>
      <c r="T79" s="15"/>
      <c r="U79" s="15"/>
      <c r="V79" s="15"/>
      <c r="W79" s="15"/>
      <c r="X79" s="15"/>
      <c r="Y79" s="15"/>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row>
    <row r="80" spans="1:50" s="23" customFormat="1" ht="18" customHeight="1">
      <c r="A80" s="15" t="s">
        <v>824</v>
      </c>
      <c r="B80" s="15"/>
      <c r="C80" s="15"/>
      <c r="D80" s="15"/>
      <c r="E80" s="15"/>
      <c r="F80" s="15"/>
      <c r="G80" s="15"/>
      <c r="H80" s="15"/>
      <c r="I80" s="15"/>
      <c r="J80" s="15"/>
      <c r="K80" s="15"/>
      <c r="L80" s="15"/>
      <c r="M80" s="15"/>
      <c r="N80" s="15"/>
      <c r="O80" s="15"/>
      <c r="P80" s="15"/>
      <c r="Q80" s="15"/>
      <c r="R80" s="15"/>
      <c r="S80" s="15"/>
      <c r="T80" s="15"/>
      <c r="U80" s="15"/>
      <c r="V80" s="15"/>
      <c r="W80" s="15"/>
      <c r="X80" s="15"/>
      <c r="Y80" s="15"/>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row>
    <row r="81" spans="1:50" s="23" customFormat="1" ht="18" customHeight="1">
      <c r="A81" s="15" t="s">
        <v>823</v>
      </c>
      <c r="B81" s="15"/>
      <c r="C81" s="15"/>
      <c r="D81" s="15"/>
      <c r="E81" s="15"/>
      <c r="F81" s="15"/>
      <c r="G81" s="15"/>
      <c r="H81" s="15"/>
      <c r="I81" s="15"/>
      <c r="J81" s="15"/>
      <c r="K81" s="15"/>
      <c r="L81" s="15"/>
      <c r="M81" s="15"/>
      <c r="N81" s="15"/>
      <c r="O81" s="15"/>
      <c r="P81" s="15"/>
      <c r="Q81" s="15"/>
      <c r="R81" s="15"/>
      <c r="S81" s="15"/>
      <c r="T81" s="15"/>
      <c r="U81" s="15"/>
      <c r="V81" s="15"/>
      <c r="W81" s="15"/>
      <c r="X81" s="15"/>
      <c r="Y81" s="15"/>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row>
    <row r="82" spans="1:50" s="23" customFormat="1" ht="18" customHeight="1">
      <c r="A82" s="15"/>
      <c r="B82" s="15"/>
      <c r="C82" s="15"/>
      <c r="D82" s="15"/>
      <c r="E82" s="15"/>
      <c r="F82" s="15"/>
      <c r="G82" s="15"/>
      <c r="H82" s="15"/>
      <c r="I82" s="15"/>
      <c r="J82" s="15"/>
      <c r="K82" s="15"/>
      <c r="L82" s="15"/>
      <c r="M82" s="15"/>
      <c r="N82" s="15"/>
      <c r="O82" s="15"/>
      <c r="P82" s="15"/>
      <c r="Q82" s="15"/>
      <c r="R82" s="15"/>
      <c r="S82" s="15"/>
      <c r="T82" s="15"/>
      <c r="U82" s="15"/>
      <c r="V82" s="15"/>
      <c r="W82" s="15"/>
      <c r="X82" s="15"/>
      <c r="Y82" s="15"/>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row>
    <row r="83" spans="1:50" s="23" customFormat="1" ht="18" customHeight="1">
      <c r="A83" s="15" t="s">
        <v>264</v>
      </c>
      <c r="B83" s="15"/>
      <c r="C83" s="15"/>
      <c r="D83" s="15"/>
      <c r="E83" s="15"/>
      <c r="F83" s="15"/>
      <c r="G83" s="15"/>
      <c r="H83" s="15"/>
      <c r="I83" s="15"/>
      <c r="J83" s="15"/>
      <c r="K83" s="15"/>
      <c r="L83" s="15"/>
      <c r="M83" s="15"/>
      <c r="N83" s="15"/>
      <c r="O83" s="15"/>
      <c r="P83" s="15"/>
      <c r="Q83" s="15"/>
      <c r="R83" s="15"/>
      <c r="S83" s="15"/>
      <c r="T83" s="15"/>
      <c r="U83" s="15"/>
      <c r="V83" s="15"/>
      <c r="W83" s="15"/>
      <c r="X83" s="15"/>
      <c r="Y83" s="15"/>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row>
    <row r="84" spans="1:50" s="23" customFormat="1" ht="18" customHeight="1">
      <c r="A84" s="15" t="s">
        <v>770</v>
      </c>
      <c r="B84" s="15"/>
      <c r="C84" s="15"/>
      <c r="D84" s="15"/>
      <c r="E84" s="15"/>
      <c r="F84" s="15"/>
      <c r="G84" s="15"/>
      <c r="H84" s="15"/>
      <c r="I84" s="15"/>
      <c r="J84" s="15"/>
      <c r="K84" s="353"/>
      <c r="L84" s="353"/>
      <c r="M84" s="353"/>
      <c r="N84" s="353"/>
      <c r="O84" s="156"/>
      <c r="P84" s="154"/>
      <c r="Q84" s="15"/>
      <c r="R84" s="15"/>
      <c r="S84" s="15"/>
      <c r="T84" s="15"/>
      <c r="U84" s="15"/>
      <c r="V84" s="15"/>
      <c r="W84" s="15"/>
      <c r="X84" s="15"/>
      <c r="Y84" s="15"/>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row>
    <row r="85" spans="1:50" s="23" customFormat="1" ht="18" customHeight="1">
      <c r="A85" s="15" t="s">
        <v>771</v>
      </c>
      <c r="B85" s="15"/>
      <c r="C85" s="15"/>
      <c r="D85" s="15"/>
      <c r="E85" s="15"/>
      <c r="F85" s="15"/>
      <c r="G85" s="15"/>
      <c r="H85" s="15"/>
      <c r="I85" s="15"/>
      <c r="J85" s="15"/>
      <c r="K85" s="15"/>
      <c r="L85" s="15"/>
      <c r="M85" s="15"/>
      <c r="N85" s="15"/>
      <c r="O85" s="15"/>
      <c r="P85" s="15"/>
      <c r="Q85" s="15"/>
      <c r="R85" s="15"/>
      <c r="S85" s="15"/>
      <c r="T85" s="15"/>
      <c r="U85" s="15"/>
      <c r="V85" s="15"/>
      <c r="W85" s="15"/>
      <c r="X85" s="15"/>
      <c r="Y85" s="15"/>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row>
    <row r="86" spans="1:50" s="23" customFormat="1" ht="18" customHeight="1">
      <c r="A86" s="15"/>
      <c r="B86" s="15"/>
      <c r="C86" s="15"/>
      <c r="D86" s="15"/>
      <c r="E86" s="15"/>
      <c r="F86" s="15"/>
      <c r="G86" s="15"/>
      <c r="H86" s="15"/>
      <c r="I86" s="15"/>
      <c r="J86" s="15"/>
      <c r="K86" s="15"/>
      <c r="L86" s="15"/>
      <c r="M86" s="15"/>
      <c r="N86" s="15"/>
      <c r="O86" s="15"/>
      <c r="P86" s="15"/>
      <c r="Q86" s="15"/>
      <c r="R86" s="15"/>
      <c r="S86" s="15"/>
      <c r="T86" s="15"/>
      <c r="U86" s="15"/>
      <c r="V86" s="15"/>
      <c r="W86" s="15"/>
      <c r="X86" s="15"/>
      <c r="Y86" s="15"/>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row>
    <row r="87" spans="1:50" s="23" customFormat="1" ht="18" customHeight="1">
      <c r="A87" s="15" t="s">
        <v>265</v>
      </c>
      <c r="B87" s="15"/>
      <c r="C87" s="15"/>
      <c r="D87" s="15"/>
      <c r="E87" s="15"/>
      <c r="F87" s="15"/>
      <c r="G87" s="15"/>
      <c r="H87" s="15"/>
      <c r="I87" s="15"/>
      <c r="J87" s="15"/>
      <c r="K87" s="15"/>
      <c r="L87" s="15"/>
      <c r="M87" s="15"/>
      <c r="N87" s="15"/>
      <c r="O87" s="15"/>
      <c r="P87" s="15"/>
      <c r="Q87" s="15"/>
      <c r="R87" s="15"/>
      <c r="S87" s="15"/>
      <c r="T87" s="15"/>
      <c r="U87" s="15"/>
      <c r="V87" s="15"/>
      <c r="W87" s="15"/>
      <c r="X87" s="15"/>
      <c r="Y87" s="15"/>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row>
    <row r="88" spans="1:50" s="23" customFormat="1" ht="18" customHeight="1">
      <c r="A88" s="15" t="s">
        <v>15</v>
      </c>
      <c r="B88" s="15"/>
      <c r="C88" s="15"/>
      <c r="D88" s="15"/>
      <c r="E88" s="15"/>
      <c r="F88" s="15"/>
      <c r="G88" s="15"/>
      <c r="H88" s="15"/>
      <c r="I88" s="15"/>
      <c r="J88" s="15"/>
      <c r="K88" s="15"/>
      <c r="L88" s="15"/>
      <c r="M88" s="15"/>
      <c r="N88" s="15"/>
      <c r="O88" s="15"/>
      <c r="P88" s="15"/>
      <c r="Q88" s="15"/>
      <c r="R88" s="15"/>
      <c r="S88" s="15"/>
      <c r="T88" s="15"/>
      <c r="U88" s="15"/>
      <c r="V88" s="15"/>
      <c r="W88" s="15"/>
      <c r="X88" s="15"/>
      <c r="Y88" s="15"/>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row>
    <row r="89" spans="1:50" s="23" customFormat="1" ht="18" customHeight="1">
      <c r="A89" s="15"/>
      <c r="B89" s="15"/>
      <c r="C89" s="15"/>
      <c r="D89" s="15"/>
      <c r="E89" s="15"/>
      <c r="F89" s="15"/>
      <c r="G89" s="15"/>
      <c r="H89" s="15"/>
      <c r="I89" s="15"/>
      <c r="J89" s="15"/>
      <c r="K89" s="15"/>
      <c r="L89" s="15"/>
      <c r="M89" s="15"/>
      <c r="N89" s="15"/>
      <c r="O89" s="15"/>
      <c r="P89" s="15"/>
      <c r="Q89" s="15"/>
      <c r="R89" s="15"/>
      <c r="S89" s="15"/>
      <c r="T89" s="15"/>
      <c r="U89" s="15"/>
      <c r="V89" s="15"/>
      <c r="W89" s="15"/>
      <c r="X89" s="15"/>
      <c r="Y89" s="15"/>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row>
    <row r="90" spans="1:50" s="23" customFormat="1" ht="18" customHeight="1">
      <c r="A90" s="15" t="s">
        <v>266</v>
      </c>
      <c r="B90" s="15"/>
      <c r="C90" s="15"/>
      <c r="D90" s="15"/>
      <c r="E90" s="15"/>
      <c r="F90" s="15"/>
      <c r="G90" s="15"/>
      <c r="H90" s="15"/>
      <c r="I90" s="15"/>
      <c r="J90" s="15"/>
      <c r="K90" s="15"/>
      <c r="L90" s="15"/>
      <c r="M90" s="15"/>
      <c r="N90" s="15"/>
      <c r="O90" s="15"/>
      <c r="P90" s="15"/>
      <c r="Q90" s="15"/>
      <c r="R90" s="15"/>
      <c r="S90" s="15"/>
      <c r="T90" s="15"/>
      <c r="U90" s="15"/>
      <c r="V90" s="15"/>
      <c r="W90" s="15"/>
      <c r="X90" s="15"/>
      <c r="Y90" s="15"/>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row>
    <row r="91" spans="1:50" s="23" customFormat="1" ht="18" customHeight="1">
      <c r="A91" s="15" t="s">
        <v>772</v>
      </c>
      <c r="B91" s="15"/>
      <c r="C91" s="15"/>
      <c r="D91" s="15"/>
      <c r="E91" s="15"/>
      <c r="F91" s="15"/>
      <c r="G91" s="15"/>
      <c r="H91" s="15"/>
      <c r="I91" s="15"/>
      <c r="J91" s="15"/>
      <c r="K91" s="15"/>
      <c r="L91" s="15"/>
      <c r="M91" s="15"/>
      <c r="N91" s="15"/>
      <c r="O91" s="15"/>
      <c r="P91" s="15"/>
      <c r="Q91" s="15"/>
      <c r="R91" s="15"/>
      <c r="S91" s="15"/>
      <c r="T91" s="15"/>
      <c r="U91" s="15"/>
      <c r="V91" s="15"/>
      <c r="W91" s="15"/>
      <c r="X91" s="15"/>
      <c r="Y91" s="15"/>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row>
    <row r="92" spans="1:50" s="23" customFormat="1" ht="18" customHeight="1">
      <c r="A92" s="15" t="s">
        <v>773</v>
      </c>
      <c r="B92" s="15"/>
      <c r="C92" s="15"/>
      <c r="D92" s="15"/>
      <c r="E92" s="15"/>
      <c r="F92" s="15"/>
      <c r="G92" s="15"/>
      <c r="H92" s="15"/>
      <c r="I92" s="15"/>
      <c r="J92" s="15"/>
      <c r="K92" s="15"/>
      <c r="L92" s="15"/>
      <c r="M92" s="15"/>
      <c r="N92" s="15"/>
      <c r="O92" s="15"/>
      <c r="P92" s="15"/>
      <c r="Q92" s="15"/>
      <c r="R92" s="15"/>
      <c r="S92" s="15"/>
      <c r="T92" s="15"/>
      <c r="U92" s="15"/>
      <c r="V92" s="15"/>
      <c r="W92" s="15"/>
      <c r="X92" s="15"/>
      <c r="Y92" s="15"/>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row>
    <row r="93" spans="1:50" s="23" customFormat="1" ht="18" customHeight="1">
      <c r="A93" s="15"/>
      <c r="B93" s="15"/>
      <c r="C93" s="15"/>
      <c r="D93" s="15"/>
      <c r="E93" s="15"/>
      <c r="F93" s="15"/>
      <c r="G93" s="15"/>
      <c r="H93" s="15"/>
      <c r="I93" s="15"/>
      <c r="J93" s="15"/>
      <c r="K93" s="15"/>
      <c r="L93" s="15"/>
      <c r="M93" s="15"/>
      <c r="N93" s="15"/>
      <c r="O93" s="15"/>
      <c r="P93" s="15"/>
      <c r="Q93" s="15"/>
      <c r="R93" s="15"/>
      <c r="S93" s="15"/>
      <c r="T93" s="15"/>
      <c r="U93" s="15"/>
      <c r="V93" s="15"/>
      <c r="W93" s="15"/>
      <c r="X93" s="15"/>
      <c r="Y93" s="15"/>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row>
    <row r="94" spans="1:50" s="23" customFormat="1" ht="18" customHeight="1">
      <c r="A94" s="376">
        <v>2</v>
      </c>
      <c r="B94" s="376"/>
      <c r="C94" s="376"/>
      <c r="D94" s="376"/>
      <c r="E94" s="376"/>
      <c r="F94" s="376"/>
      <c r="G94" s="376"/>
      <c r="H94" s="376"/>
      <c r="I94" s="376"/>
      <c r="J94" s="376"/>
      <c r="K94" s="376"/>
      <c r="L94" s="376"/>
      <c r="M94" s="376"/>
      <c r="N94" s="376"/>
      <c r="O94" s="376"/>
      <c r="P94" s="376"/>
      <c r="Q94" s="376"/>
      <c r="R94" s="376"/>
      <c r="S94" s="376"/>
      <c r="T94" s="376"/>
      <c r="U94" s="376"/>
      <c r="V94" s="376"/>
      <c r="W94" s="376"/>
      <c r="X94" s="376"/>
      <c r="Y94" s="376"/>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row>
    <row r="95" spans="1:50" s="23" customFormat="1" ht="18" customHeight="1">
      <c r="A95" s="15" t="s">
        <v>267</v>
      </c>
      <c r="B95" s="15"/>
      <c r="C95" s="15"/>
      <c r="D95" s="15"/>
      <c r="E95" s="15"/>
      <c r="F95" s="15"/>
      <c r="G95" s="15"/>
      <c r="H95" s="15"/>
      <c r="I95" s="15"/>
      <c r="J95" s="15"/>
      <c r="K95" s="15"/>
      <c r="L95" s="15"/>
      <c r="M95" s="15"/>
      <c r="N95" s="15"/>
      <c r="O95" s="15"/>
      <c r="P95" s="15"/>
      <c r="Q95" s="15"/>
      <c r="R95" s="15"/>
      <c r="S95" s="15"/>
      <c r="T95" s="15"/>
      <c r="U95" s="15"/>
      <c r="V95" s="15"/>
      <c r="W95" s="15"/>
      <c r="X95" s="15"/>
      <c r="Y95" s="15"/>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row>
    <row r="96" spans="1:50" s="23" customFormat="1" ht="18" customHeight="1">
      <c r="A96" s="15" t="s">
        <v>47</v>
      </c>
      <c r="B96" s="15"/>
      <c r="C96" s="15"/>
      <c r="D96" s="15"/>
      <c r="E96" s="15"/>
      <c r="F96" s="15"/>
      <c r="G96" s="15"/>
      <c r="H96" s="15"/>
      <c r="I96" s="15"/>
      <c r="J96" s="15"/>
      <c r="K96" s="15"/>
      <c r="L96" s="15"/>
      <c r="M96" s="15"/>
      <c r="N96" s="15"/>
      <c r="O96" s="15"/>
      <c r="P96" s="15"/>
      <c r="Q96" s="15"/>
      <c r="R96" s="15"/>
      <c r="S96" s="15"/>
      <c r="T96" s="15"/>
      <c r="U96" s="15"/>
      <c r="V96" s="15"/>
      <c r="W96" s="15"/>
      <c r="X96" s="15"/>
      <c r="Y96" s="15"/>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row>
    <row r="97" spans="1:50" s="23" customFormat="1" ht="18" customHeight="1">
      <c r="A97" s="15" t="s">
        <v>46</v>
      </c>
      <c r="B97" s="15"/>
      <c r="C97" s="15"/>
      <c r="D97" s="15"/>
      <c r="E97" s="15"/>
      <c r="F97" s="15"/>
      <c r="G97" s="15"/>
      <c r="H97" s="15"/>
      <c r="I97" s="15"/>
      <c r="J97" s="15"/>
      <c r="K97" s="15"/>
      <c r="L97" s="15"/>
      <c r="M97" s="15"/>
      <c r="N97" s="15"/>
      <c r="O97" s="15"/>
      <c r="P97" s="15"/>
      <c r="Q97" s="15"/>
      <c r="R97" s="15"/>
      <c r="S97" s="15"/>
      <c r="T97" s="15"/>
      <c r="U97" s="15"/>
      <c r="V97" s="15"/>
      <c r="W97" s="15"/>
      <c r="X97" s="15"/>
      <c r="Y97" s="15"/>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row>
    <row r="98" spans="1:50" s="23" customFormat="1" ht="18" customHeight="1">
      <c r="A98" s="15" t="s">
        <v>268</v>
      </c>
      <c r="B98" s="15"/>
      <c r="C98" s="15"/>
      <c r="D98" s="15"/>
      <c r="E98" s="15"/>
      <c r="F98" s="15"/>
      <c r="G98" s="15"/>
      <c r="H98" s="15"/>
      <c r="I98" s="15"/>
      <c r="J98" s="15"/>
      <c r="K98" s="15"/>
      <c r="L98" s="15"/>
      <c r="M98" s="15"/>
      <c r="N98" s="15"/>
      <c r="O98" s="15"/>
      <c r="P98" s="15"/>
      <c r="Q98" s="15"/>
      <c r="R98" s="15"/>
      <c r="S98" s="15"/>
      <c r="T98" s="15"/>
      <c r="U98" s="15"/>
      <c r="V98" s="15"/>
      <c r="W98" s="15"/>
      <c r="X98" s="15"/>
      <c r="Y98" s="15"/>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row>
    <row r="99" spans="1:50" s="23" customFormat="1" ht="18" customHeight="1">
      <c r="A99" s="15" t="s">
        <v>826</v>
      </c>
      <c r="B99" s="15"/>
      <c r="C99" s="15"/>
      <c r="D99" s="15"/>
      <c r="E99" s="15"/>
      <c r="F99" s="15"/>
      <c r="G99" s="15"/>
      <c r="H99" s="15"/>
      <c r="I99" s="15"/>
      <c r="J99" s="15"/>
      <c r="K99" s="15"/>
      <c r="L99" s="15"/>
      <c r="M99" s="15"/>
      <c r="N99" s="15"/>
      <c r="O99" s="15"/>
      <c r="P99" s="15"/>
      <c r="Q99" s="15"/>
      <c r="R99" s="15"/>
      <c r="S99" s="15"/>
      <c r="T99" s="15"/>
      <c r="U99" s="15"/>
      <c r="V99" s="15"/>
      <c r="W99" s="15"/>
      <c r="X99" s="15"/>
      <c r="Y99" s="15"/>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row>
    <row r="100" spans="1:50" s="23" customFormat="1" ht="18" customHeight="1">
      <c r="A100" s="15"/>
      <c r="B100" s="15"/>
      <c r="C100" s="15"/>
      <c r="D100" s="15"/>
      <c r="E100" s="15"/>
      <c r="F100" s="15"/>
      <c r="G100" s="15"/>
      <c r="H100" s="15"/>
      <c r="I100" s="15"/>
      <c r="J100" s="15"/>
      <c r="K100" s="15"/>
      <c r="L100" s="15"/>
      <c r="M100" s="15"/>
      <c r="N100" s="15"/>
      <c r="O100" s="15"/>
      <c r="P100" s="15"/>
      <c r="Q100" s="15"/>
      <c r="R100" s="15"/>
      <c r="S100" s="15"/>
      <c r="T100" s="15"/>
      <c r="U100" s="15"/>
      <c r="V100" s="15"/>
      <c r="W100" s="15"/>
      <c r="X100" s="15"/>
      <c r="Y100" s="15"/>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row>
    <row r="101" spans="1:50" s="23" customFormat="1" ht="18" customHeight="1">
      <c r="A101" s="15" t="s">
        <v>269</v>
      </c>
      <c r="B101" s="15"/>
      <c r="C101" s="15"/>
      <c r="D101" s="15"/>
      <c r="E101" s="15"/>
      <c r="F101" s="15"/>
      <c r="G101" s="15"/>
      <c r="H101" s="15"/>
      <c r="I101" s="15"/>
      <c r="J101" s="15"/>
      <c r="K101" s="15"/>
      <c r="L101" s="15"/>
      <c r="M101" s="15"/>
      <c r="N101" s="15"/>
      <c r="O101" s="15"/>
      <c r="P101" s="15"/>
      <c r="Q101" s="15"/>
      <c r="R101" s="15"/>
      <c r="S101" s="15"/>
      <c r="T101" s="15"/>
      <c r="U101" s="15"/>
      <c r="V101" s="15"/>
      <c r="W101" s="15"/>
      <c r="X101" s="15"/>
      <c r="Y101" s="15"/>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row>
    <row r="102" spans="1:50" s="23" customFormat="1" ht="18" customHeight="1">
      <c r="A102" s="15" t="s">
        <v>800</v>
      </c>
      <c r="B102" s="15"/>
      <c r="C102" s="15"/>
      <c r="D102" s="15"/>
      <c r="E102" s="15"/>
      <c r="F102" s="15"/>
      <c r="G102" s="15"/>
      <c r="H102" s="15"/>
      <c r="I102" s="15"/>
      <c r="J102" s="15"/>
      <c r="K102" s="15"/>
      <c r="L102" s="15"/>
      <c r="M102" s="15"/>
      <c r="N102" s="15"/>
      <c r="O102" s="15"/>
      <c r="P102" s="15"/>
      <c r="Q102" s="15"/>
      <c r="R102" s="15"/>
      <c r="S102" s="15"/>
      <c r="T102" s="15"/>
      <c r="U102" s="15"/>
      <c r="V102" s="15"/>
      <c r="W102" s="15"/>
      <c r="X102" s="15"/>
      <c r="Y102" s="15"/>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row>
    <row r="103" spans="1:50" s="23" customFormat="1" ht="18" customHeight="1">
      <c r="A103" s="15" t="s">
        <v>801</v>
      </c>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row>
    <row r="104" spans="1:50" s="23" customFormat="1" ht="18" customHeight="1">
      <c r="A104" s="15" t="s">
        <v>48</v>
      </c>
      <c r="B104" s="15"/>
      <c r="C104" s="15"/>
      <c r="D104" s="15"/>
      <c r="E104" s="15"/>
      <c r="F104" s="15"/>
      <c r="G104" s="15"/>
      <c r="H104" s="15"/>
      <c r="I104" s="15"/>
      <c r="J104" s="15"/>
      <c r="K104" s="15"/>
      <c r="L104" s="15"/>
      <c r="M104" s="15"/>
      <c r="N104" s="15"/>
      <c r="O104" s="15"/>
      <c r="P104" s="15"/>
      <c r="Q104" s="15"/>
      <c r="R104" s="15"/>
      <c r="S104" s="15"/>
      <c r="T104" s="15"/>
      <c r="U104" s="15"/>
      <c r="V104" s="15"/>
      <c r="W104" s="15"/>
      <c r="X104" s="15"/>
      <c r="Y104" s="15"/>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row>
    <row r="105" spans="1:50" s="23" customFormat="1" ht="18" customHeight="1">
      <c r="A105" s="15" t="s">
        <v>782</v>
      </c>
      <c r="B105" s="15"/>
      <c r="C105" s="15"/>
      <c r="D105" s="15"/>
      <c r="E105" s="15"/>
      <c r="F105" s="15"/>
      <c r="G105" s="15"/>
      <c r="H105" s="15"/>
      <c r="I105" s="15"/>
      <c r="J105" s="15"/>
      <c r="K105" s="15"/>
      <c r="L105" s="15"/>
      <c r="M105" s="15"/>
      <c r="N105" s="15"/>
      <c r="O105" s="15"/>
      <c r="P105" s="15"/>
      <c r="Q105" s="15"/>
      <c r="R105" s="15"/>
      <c r="S105" s="15"/>
      <c r="T105" s="15"/>
      <c r="U105" s="15"/>
      <c r="V105" s="15"/>
      <c r="W105" s="15"/>
      <c r="X105" s="15"/>
      <c r="Y105" s="15"/>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row>
    <row r="106" spans="1:50" s="23" customFormat="1" ht="18" customHeight="1">
      <c r="A106" s="15" t="s">
        <v>802</v>
      </c>
      <c r="B106" s="15"/>
      <c r="C106" s="15"/>
      <c r="D106" s="15"/>
      <c r="E106" s="15"/>
      <c r="F106" s="15"/>
      <c r="G106" s="15"/>
      <c r="H106" s="15"/>
      <c r="I106" s="15"/>
      <c r="J106" s="15"/>
      <c r="K106" s="15"/>
      <c r="L106" s="15"/>
      <c r="M106" s="15"/>
      <c r="N106" s="15"/>
      <c r="O106" s="15"/>
      <c r="P106" s="15"/>
      <c r="Q106" s="15"/>
      <c r="R106" s="15"/>
      <c r="S106" s="15"/>
      <c r="T106" s="15"/>
      <c r="U106" s="15"/>
      <c r="V106" s="15"/>
      <c r="W106" s="15"/>
      <c r="X106" s="15"/>
      <c r="Y106" s="15"/>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row>
    <row r="107" spans="1:50" s="23" customFormat="1" ht="18" customHeight="1">
      <c r="A107" s="15" t="s">
        <v>804</v>
      </c>
      <c r="B107" s="15"/>
      <c r="C107" s="15"/>
      <c r="D107" s="15"/>
      <c r="E107" s="15"/>
      <c r="F107" s="15"/>
      <c r="G107" s="15"/>
      <c r="H107" s="15"/>
      <c r="I107" s="15"/>
      <c r="J107" s="15"/>
      <c r="K107" s="15"/>
      <c r="L107" s="15"/>
      <c r="M107" s="15"/>
      <c r="N107" s="15"/>
      <c r="O107" s="15"/>
      <c r="P107" s="15"/>
      <c r="Q107" s="15"/>
      <c r="R107" s="15"/>
      <c r="S107" s="15"/>
      <c r="T107" s="15"/>
      <c r="U107" s="15"/>
      <c r="V107" s="15"/>
      <c r="W107" s="15"/>
      <c r="X107" s="15"/>
      <c r="Y107" s="15"/>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row>
    <row r="108" spans="1:50" s="23" customFormat="1" ht="18" customHeight="1">
      <c r="A108" s="15" t="s">
        <v>803</v>
      </c>
      <c r="B108" s="15"/>
      <c r="C108" s="15"/>
      <c r="D108" s="15"/>
      <c r="E108" s="15"/>
      <c r="F108" s="15"/>
      <c r="G108" s="15"/>
      <c r="H108" s="15"/>
      <c r="I108" s="15"/>
      <c r="J108" s="15"/>
      <c r="K108" s="15"/>
      <c r="L108" s="15"/>
      <c r="M108" s="15"/>
      <c r="N108" s="15"/>
      <c r="O108" s="15"/>
      <c r="P108" s="15"/>
      <c r="Q108" s="15"/>
      <c r="R108" s="15"/>
      <c r="S108" s="15"/>
      <c r="T108" s="15"/>
      <c r="U108" s="15"/>
      <c r="V108" s="15"/>
      <c r="W108" s="15"/>
      <c r="X108" s="15"/>
      <c r="Y108" s="15"/>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row>
    <row r="109" spans="1:50" s="23" customFormat="1" ht="18" customHeight="1">
      <c r="A109" s="15" t="s">
        <v>805</v>
      </c>
      <c r="B109" s="15"/>
      <c r="C109" s="15"/>
      <c r="D109" s="15"/>
      <c r="E109" s="15"/>
      <c r="F109" s="15"/>
      <c r="G109" s="15"/>
      <c r="H109" s="15"/>
      <c r="I109" s="15"/>
      <c r="J109" s="15"/>
      <c r="K109" s="15"/>
      <c r="L109" s="15"/>
      <c r="M109" s="15"/>
      <c r="N109" s="15"/>
      <c r="O109" s="15"/>
      <c r="P109" s="15"/>
      <c r="Q109" s="15"/>
      <c r="R109" s="15"/>
      <c r="S109" s="15"/>
      <c r="T109" s="15"/>
      <c r="U109" s="15"/>
      <c r="V109" s="15"/>
      <c r="W109" s="15"/>
      <c r="X109" s="15"/>
      <c r="Y109" s="15"/>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row>
    <row r="110" spans="1:50" s="23" customFormat="1" ht="18" customHeight="1">
      <c r="A110" s="15" t="s">
        <v>807</v>
      </c>
      <c r="B110" s="15"/>
      <c r="C110" s="15"/>
      <c r="D110" s="15"/>
      <c r="E110" s="15"/>
      <c r="F110" s="15"/>
      <c r="G110" s="15"/>
      <c r="H110" s="15"/>
      <c r="I110" s="15"/>
      <c r="J110" s="15"/>
      <c r="K110" s="15"/>
      <c r="L110" s="15"/>
      <c r="M110" s="15"/>
      <c r="N110" s="15"/>
      <c r="O110" s="15"/>
      <c r="P110" s="15"/>
      <c r="Q110" s="15"/>
      <c r="R110" s="15"/>
      <c r="S110" s="15"/>
      <c r="T110" s="15"/>
      <c r="U110" s="15"/>
      <c r="V110" s="15"/>
      <c r="W110" s="15"/>
      <c r="X110" s="15"/>
      <c r="Y110" s="15"/>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row>
    <row r="111" spans="1:50" s="23" customFormat="1" ht="18" customHeight="1">
      <c r="A111" s="15" t="s">
        <v>806</v>
      </c>
      <c r="B111" s="15"/>
      <c r="C111" s="15"/>
      <c r="D111" s="15"/>
      <c r="E111" s="15"/>
      <c r="F111" s="15"/>
      <c r="G111" s="15"/>
      <c r="H111" s="15"/>
      <c r="I111" s="15"/>
      <c r="J111" s="15"/>
      <c r="K111" s="15"/>
      <c r="L111" s="15"/>
      <c r="M111" s="15"/>
      <c r="N111" s="15"/>
      <c r="O111" s="15"/>
      <c r="P111" s="15"/>
      <c r="Q111" s="15"/>
      <c r="R111" s="15"/>
      <c r="S111" s="15"/>
      <c r="T111" s="15"/>
      <c r="U111" s="15"/>
      <c r="V111" s="15"/>
      <c r="W111" s="15"/>
      <c r="X111" s="15"/>
      <c r="Y111" s="15"/>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row>
    <row r="112" spans="1:50" s="23" customFormat="1" ht="18" customHeight="1">
      <c r="A112" s="15" t="s">
        <v>760</v>
      </c>
      <c r="B112" s="15"/>
      <c r="C112" s="15"/>
      <c r="D112" s="15"/>
      <c r="E112" s="15"/>
      <c r="F112" s="15"/>
      <c r="G112" s="15"/>
      <c r="H112" s="15"/>
      <c r="I112" s="15"/>
      <c r="J112" s="15"/>
      <c r="K112" s="15"/>
      <c r="L112" s="15"/>
      <c r="M112" s="15"/>
      <c r="N112" s="15"/>
      <c r="O112" s="15"/>
      <c r="P112" s="15"/>
      <c r="Q112" s="15"/>
      <c r="R112" s="15"/>
      <c r="S112" s="15"/>
      <c r="T112" s="15"/>
      <c r="U112" s="15"/>
      <c r="V112" s="15"/>
      <c r="W112" s="15"/>
      <c r="X112" s="15"/>
      <c r="Y112" s="15"/>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row>
    <row r="113" spans="1:50" s="23" customFormat="1" ht="18" customHeight="1">
      <c r="A113" s="15"/>
      <c r="B113" s="15"/>
      <c r="C113" s="15"/>
      <c r="D113" s="15"/>
      <c r="E113" s="15"/>
      <c r="F113" s="15"/>
      <c r="G113" s="15"/>
      <c r="H113" s="15"/>
      <c r="I113" s="15"/>
      <c r="J113" s="15"/>
      <c r="K113" s="15"/>
      <c r="L113" s="15"/>
      <c r="M113" s="15"/>
      <c r="N113" s="15"/>
      <c r="O113" s="15"/>
      <c r="P113" s="15"/>
      <c r="Q113" s="15"/>
      <c r="R113" s="15"/>
      <c r="S113" s="15"/>
      <c r="T113" s="15"/>
      <c r="U113" s="15"/>
      <c r="V113" s="15"/>
      <c r="W113" s="15"/>
      <c r="X113" s="15"/>
      <c r="Y113" s="15"/>
      <c r="AA113" s="14"/>
      <c r="AB113" s="14"/>
      <c r="AC113" s="14"/>
      <c r="AD113" s="14"/>
      <c r="AE113" s="14"/>
      <c r="AF113" s="14"/>
      <c r="AG113" s="14"/>
      <c r="AH113" s="14"/>
      <c r="AI113" s="14"/>
      <c r="AJ113" s="14"/>
      <c r="AK113" s="14"/>
      <c r="AL113" s="14"/>
      <c r="AM113" s="14"/>
      <c r="AN113" s="14"/>
      <c r="AO113" s="14"/>
      <c r="AP113" s="14"/>
      <c r="AQ113" s="14"/>
      <c r="AR113" s="14"/>
      <c r="AS113" s="14"/>
      <c r="AT113" s="14"/>
      <c r="AU113" s="14"/>
      <c r="AV113" s="14"/>
      <c r="AW113" s="14"/>
      <c r="AX113" s="14"/>
    </row>
    <row r="114" spans="1:50" s="23" customFormat="1" ht="18" customHeight="1">
      <c r="A114" s="15" t="s">
        <v>761</v>
      </c>
      <c r="B114" s="15"/>
      <c r="C114" s="15"/>
      <c r="D114" s="15"/>
      <c r="E114" s="15"/>
      <c r="F114" s="15"/>
      <c r="G114" s="15"/>
      <c r="H114" s="15"/>
      <c r="I114" s="15"/>
      <c r="J114" s="15"/>
      <c r="K114" s="15"/>
      <c r="L114" s="15"/>
      <c r="M114" s="15"/>
      <c r="N114" s="15"/>
      <c r="O114" s="15"/>
      <c r="P114" s="15"/>
      <c r="Q114" s="15"/>
      <c r="R114" s="15"/>
      <c r="S114" s="15"/>
      <c r="T114" s="15"/>
      <c r="U114" s="15"/>
      <c r="V114" s="15"/>
      <c r="W114" s="15"/>
      <c r="X114" s="15"/>
      <c r="Y114" s="15"/>
      <c r="AA114" s="14"/>
      <c r="AB114" s="14"/>
      <c r="AC114" s="14"/>
      <c r="AD114" s="14"/>
      <c r="AE114" s="14"/>
      <c r="AF114" s="14"/>
      <c r="AG114" s="14"/>
      <c r="AH114" s="14"/>
      <c r="AI114" s="14"/>
      <c r="AJ114" s="14"/>
      <c r="AK114" s="14"/>
      <c r="AL114" s="14"/>
      <c r="AM114" s="14"/>
      <c r="AN114" s="14"/>
      <c r="AO114" s="14"/>
      <c r="AP114" s="14"/>
      <c r="AQ114" s="14"/>
      <c r="AR114" s="14"/>
      <c r="AS114" s="14"/>
      <c r="AT114" s="14"/>
      <c r="AU114" s="14"/>
      <c r="AV114" s="14"/>
      <c r="AW114" s="14"/>
      <c r="AX114" s="14"/>
    </row>
    <row r="115" spans="1:50" s="23" customFormat="1" ht="18" customHeight="1">
      <c r="A115" s="15" t="s">
        <v>808</v>
      </c>
      <c r="B115" s="15"/>
      <c r="C115" s="15"/>
      <c r="D115" s="15"/>
      <c r="E115" s="15"/>
      <c r="F115" s="15"/>
      <c r="G115" s="15"/>
      <c r="H115" s="15"/>
      <c r="I115" s="15"/>
      <c r="J115" s="15"/>
      <c r="K115" s="15"/>
      <c r="L115" s="15"/>
      <c r="M115" s="15"/>
      <c r="N115" s="15"/>
      <c r="O115" s="15"/>
      <c r="P115" s="15"/>
      <c r="Q115" s="15"/>
      <c r="R115" s="15"/>
      <c r="S115" s="15"/>
      <c r="T115" s="15"/>
      <c r="U115" s="15"/>
      <c r="V115" s="15"/>
      <c r="W115" s="15"/>
      <c r="X115" s="15"/>
      <c r="Y115" s="15"/>
      <c r="AA115" s="14"/>
      <c r="AB115" s="14"/>
      <c r="AC115" s="14"/>
      <c r="AD115" s="14"/>
      <c r="AE115" s="14"/>
      <c r="AF115" s="14"/>
      <c r="AG115" s="14"/>
      <c r="AH115" s="14"/>
      <c r="AI115" s="14"/>
      <c r="AJ115" s="14"/>
      <c r="AK115" s="14"/>
      <c r="AL115" s="14"/>
      <c r="AM115" s="14"/>
      <c r="AN115" s="14"/>
      <c r="AO115" s="14"/>
      <c r="AP115" s="14"/>
      <c r="AQ115" s="14"/>
      <c r="AR115" s="14"/>
      <c r="AS115" s="14"/>
      <c r="AT115" s="14"/>
      <c r="AU115" s="14"/>
      <c r="AV115" s="14"/>
      <c r="AW115" s="14"/>
      <c r="AX115" s="14"/>
    </row>
    <row r="116" spans="1:50" s="23" customFormat="1" ht="18" customHeight="1">
      <c r="A116" s="15" t="s">
        <v>810</v>
      </c>
      <c r="B116" s="15"/>
      <c r="C116" s="15"/>
      <c r="D116" s="15"/>
      <c r="E116" s="15"/>
      <c r="F116" s="15"/>
      <c r="G116" s="15"/>
      <c r="H116" s="15"/>
      <c r="I116" s="15"/>
      <c r="J116" s="15"/>
      <c r="K116" s="15"/>
      <c r="L116" s="15"/>
      <c r="M116" s="15"/>
      <c r="N116" s="15"/>
      <c r="O116" s="15"/>
      <c r="P116" s="15"/>
      <c r="Q116" s="15"/>
      <c r="R116" s="15"/>
      <c r="S116" s="15"/>
      <c r="T116" s="15"/>
      <c r="U116" s="15"/>
      <c r="V116" s="15"/>
      <c r="W116" s="15"/>
      <c r="X116" s="15"/>
      <c r="Y116" s="15"/>
      <c r="AA116" s="14"/>
      <c r="AB116" s="14"/>
      <c r="AC116" s="14"/>
      <c r="AD116" s="14"/>
      <c r="AE116" s="14"/>
      <c r="AF116" s="14"/>
      <c r="AG116" s="14"/>
      <c r="AH116" s="14"/>
      <c r="AI116" s="14"/>
      <c r="AJ116" s="14"/>
      <c r="AK116" s="14"/>
      <c r="AL116" s="14"/>
      <c r="AM116" s="14"/>
      <c r="AN116" s="14"/>
      <c r="AO116" s="14"/>
      <c r="AP116" s="14"/>
      <c r="AQ116" s="14"/>
      <c r="AR116" s="14"/>
      <c r="AS116" s="14"/>
      <c r="AT116" s="14"/>
      <c r="AU116" s="14"/>
      <c r="AV116" s="14"/>
      <c r="AW116" s="14"/>
      <c r="AX116" s="14"/>
    </row>
    <row r="117" spans="1:50" s="23" customFormat="1" ht="18" customHeight="1">
      <c r="A117" s="15" t="s">
        <v>809</v>
      </c>
      <c r="B117" s="15"/>
      <c r="C117" s="15"/>
      <c r="D117" s="15"/>
      <c r="E117" s="15"/>
      <c r="F117" s="15"/>
      <c r="G117" s="15"/>
      <c r="H117" s="15"/>
      <c r="I117" s="15"/>
      <c r="J117" s="15"/>
      <c r="K117" s="15"/>
      <c r="L117" s="15"/>
      <c r="M117" s="15"/>
      <c r="N117" s="15"/>
      <c r="O117" s="15"/>
      <c r="P117" s="15"/>
      <c r="Q117" s="15"/>
      <c r="R117" s="15"/>
      <c r="S117" s="15"/>
      <c r="T117" s="15"/>
      <c r="U117" s="15"/>
      <c r="V117" s="15"/>
      <c r="W117" s="15"/>
      <c r="X117" s="15"/>
      <c r="Y117" s="15"/>
      <c r="AA117" s="14"/>
      <c r="AB117" s="14"/>
      <c r="AC117" s="14"/>
      <c r="AD117" s="14"/>
      <c r="AE117" s="14"/>
      <c r="AF117" s="14"/>
      <c r="AG117" s="14"/>
      <c r="AH117" s="14"/>
      <c r="AI117" s="14"/>
      <c r="AJ117" s="14"/>
      <c r="AK117" s="14"/>
      <c r="AL117" s="14"/>
      <c r="AM117" s="14"/>
      <c r="AN117" s="14"/>
      <c r="AO117" s="14"/>
      <c r="AP117" s="14"/>
      <c r="AQ117" s="14"/>
      <c r="AR117" s="14"/>
      <c r="AS117" s="14"/>
      <c r="AT117" s="14"/>
      <c r="AU117" s="14"/>
      <c r="AV117" s="14"/>
      <c r="AW117" s="14"/>
      <c r="AX117" s="14"/>
    </row>
    <row r="118" spans="1:50" s="23" customFormat="1" ht="18" customHeight="1">
      <c r="A118" s="15" t="s">
        <v>762</v>
      </c>
      <c r="B118" s="15"/>
      <c r="C118" s="15"/>
      <c r="D118" s="15"/>
      <c r="E118" s="15"/>
      <c r="F118" s="15"/>
      <c r="G118" s="15"/>
      <c r="H118" s="15"/>
      <c r="I118" s="15"/>
      <c r="J118" s="15"/>
      <c r="K118" s="15"/>
      <c r="L118" s="15"/>
      <c r="M118" s="15"/>
      <c r="N118" s="15"/>
      <c r="O118" s="15"/>
      <c r="P118" s="15"/>
      <c r="Q118" s="15"/>
      <c r="R118" s="15"/>
      <c r="S118" s="15"/>
      <c r="T118" s="15"/>
      <c r="U118" s="15"/>
      <c r="V118" s="15"/>
      <c r="W118" s="15"/>
      <c r="X118" s="15"/>
      <c r="Y118" s="15"/>
      <c r="AA118" s="14"/>
      <c r="AB118" s="14"/>
      <c r="AC118" s="14"/>
      <c r="AD118" s="14"/>
      <c r="AE118" s="14"/>
      <c r="AF118" s="14"/>
      <c r="AG118" s="14"/>
      <c r="AH118" s="14"/>
      <c r="AI118" s="14"/>
      <c r="AJ118" s="14"/>
      <c r="AK118" s="14"/>
      <c r="AL118" s="14"/>
      <c r="AM118" s="14"/>
      <c r="AN118" s="14"/>
      <c r="AO118" s="14"/>
      <c r="AP118" s="14"/>
      <c r="AQ118" s="14"/>
      <c r="AR118" s="14"/>
      <c r="AS118" s="14"/>
      <c r="AT118" s="14"/>
      <c r="AU118" s="14"/>
      <c r="AV118" s="14"/>
      <c r="AW118" s="14"/>
      <c r="AX118" s="14"/>
    </row>
    <row r="119" spans="1:50" s="23" customFormat="1" ht="18" customHeight="1">
      <c r="A119" s="15" t="s">
        <v>812</v>
      </c>
      <c r="B119" s="15"/>
      <c r="C119" s="15"/>
      <c r="D119" s="15"/>
      <c r="E119" s="15"/>
      <c r="F119" s="15"/>
      <c r="G119" s="15"/>
      <c r="H119" s="15"/>
      <c r="I119" s="15"/>
      <c r="J119" s="15"/>
      <c r="K119" s="15"/>
      <c r="L119" s="15"/>
      <c r="M119" s="15"/>
      <c r="N119" s="15"/>
      <c r="O119" s="15"/>
      <c r="P119" s="15"/>
      <c r="Q119" s="15"/>
      <c r="R119" s="15"/>
      <c r="S119" s="15"/>
      <c r="T119" s="15"/>
      <c r="U119" s="15"/>
      <c r="V119" s="15"/>
      <c r="W119" s="15"/>
      <c r="X119" s="15"/>
      <c r="Y119" s="15"/>
      <c r="AA119" s="14"/>
      <c r="AB119" s="14"/>
      <c r="AC119" s="14"/>
      <c r="AD119" s="14"/>
      <c r="AE119" s="14"/>
      <c r="AF119" s="14"/>
      <c r="AG119" s="14"/>
      <c r="AH119" s="14"/>
      <c r="AI119" s="14"/>
      <c r="AJ119" s="14"/>
      <c r="AK119" s="14"/>
      <c r="AL119" s="14"/>
      <c r="AM119" s="14"/>
      <c r="AN119" s="14"/>
      <c r="AO119" s="14"/>
      <c r="AP119" s="14"/>
      <c r="AQ119" s="14"/>
      <c r="AR119" s="14"/>
      <c r="AS119" s="14"/>
      <c r="AT119" s="14"/>
      <c r="AU119" s="14"/>
      <c r="AV119" s="14"/>
      <c r="AW119" s="14"/>
      <c r="AX119" s="14"/>
    </row>
    <row r="120" spans="1:50" s="23" customFormat="1" ht="18" customHeight="1">
      <c r="A120" s="15" t="s">
        <v>811</v>
      </c>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AA120" s="14"/>
      <c r="AB120" s="14"/>
      <c r="AC120" s="14"/>
      <c r="AD120" s="14"/>
      <c r="AE120" s="14"/>
      <c r="AF120" s="14"/>
      <c r="AG120" s="14"/>
      <c r="AH120" s="14"/>
      <c r="AI120" s="14"/>
      <c r="AJ120" s="14"/>
      <c r="AK120" s="14"/>
      <c r="AL120" s="14"/>
      <c r="AM120" s="14"/>
      <c r="AN120" s="14"/>
      <c r="AO120" s="14"/>
      <c r="AP120" s="14"/>
      <c r="AQ120" s="14"/>
      <c r="AR120" s="14"/>
      <c r="AS120" s="14"/>
      <c r="AT120" s="14"/>
      <c r="AU120" s="14"/>
      <c r="AV120" s="14"/>
      <c r="AW120" s="14"/>
      <c r="AX120" s="14"/>
    </row>
    <row r="121" spans="1:50" s="23" customFormat="1" ht="18" customHeight="1">
      <c r="A121" s="15"/>
      <c r="B121" s="15"/>
      <c r="C121" s="15"/>
      <c r="D121" s="15"/>
      <c r="E121" s="15"/>
      <c r="F121" s="15"/>
      <c r="G121" s="15"/>
      <c r="H121" s="15"/>
      <c r="I121" s="15"/>
      <c r="J121" s="15"/>
      <c r="K121" s="15"/>
      <c r="L121" s="15"/>
      <c r="M121" s="15"/>
      <c r="N121" s="15"/>
      <c r="O121" s="15"/>
      <c r="P121" s="15"/>
      <c r="Q121" s="15"/>
      <c r="R121" s="15"/>
      <c r="S121" s="15"/>
      <c r="T121" s="15"/>
      <c r="U121" s="15"/>
      <c r="V121" s="15"/>
      <c r="W121" s="15"/>
      <c r="X121" s="15"/>
      <c r="Y121" s="15"/>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row>
    <row r="122" spans="1:50" s="23" customFormat="1" ht="18" customHeight="1">
      <c r="A122" s="15" t="s">
        <v>270</v>
      </c>
      <c r="B122" s="15"/>
      <c r="C122" s="15"/>
      <c r="D122" s="15"/>
      <c r="E122" s="15"/>
      <c r="F122" s="15"/>
      <c r="G122" s="15"/>
      <c r="H122" s="15"/>
      <c r="I122" s="15"/>
      <c r="J122" s="15"/>
      <c r="K122" s="15"/>
      <c r="L122" s="15"/>
      <c r="M122" s="15"/>
      <c r="N122" s="15"/>
      <c r="O122" s="15"/>
      <c r="P122" s="15"/>
      <c r="Q122" s="15"/>
      <c r="R122" s="15"/>
      <c r="S122" s="15"/>
      <c r="T122" s="15"/>
      <c r="U122" s="15"/>
      <c r="V122" s="15"/>
      <c r="W122" s="15"/>
      <c r="X122" s="15"/>
      <c r="Y122" s="15"/>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row>
    <row r="123" spans="1:50" s="23" customFormat="1" ht="18" customHeight="1">
      <c r="A123" s="15" t="s">
        <v>763</v>
      </c>
      <c r="B123" s="15"/>
      <c r="C123" s="15"/>
      <c r="D123" s="15"/>
      <c r="E123" s="15"/>
      <c r="F123" s="15"/>
      <c r="G123" s="15"/>
      <c r="H123" s="15"/>
      <c r="I123" s="15"/>
      <c r="J123" s="15"/>
      <c r="K123" s="15"/>
      <c r="L123" s="15"/>
      <c r="M123" s="15"/>
      <c r="N123" s="15"/>
      <c r="O123" s="15"/>
      <c r="P123" s="15"/>
      <c r="Q123" s="15"/>
      <c r="R123" s="15"/>
      <c r="S123" s="15"/>
      <c r="T123" s="15"/>
      <c r="U123" s="15"/>
      <c r="V123" s="15"/>
      <c r="W123" s="15"/>
      <c r="X123" s="15"/>
      <c r="Y123" s="15"/>
      <c r="AA123" s="14"/>
      <c r="AB123" s="14"/>
      <c r="AC123" s="14"/>
      <c r="AD123" s="14"/>
      <c r="AE123" s="14"/>
      <c r="AF123" s="14"/>
      <c r="AG123" s="14"/>
      <c r="AH123" s="14"/>
      <c r="AI123" s="14"/>
      <c r="AJ123" s="14"/>
      <c r="AK123" s="14"/>
      <c r="AL123" s="14"/>
      <c r="AM123" s="14"/>
      <c r="AN123" s="14"/>
      <c r="AO123" s="14"/>
      <c r="AP123" s="14"/>
      <c r="AQ123" s="14"/>
      <c r="AR123" s="14"/>
      <c r="AS123" s="14"/>
      <c r="AT123" s="14"/>
      <c r="AU123" s="14"/>
      <c r="AV123" s="14"/>
      <c r="AW123" s="14"/>
      <c r="AX123" s="14"/>
    </row>
    <row r="124" spans="1:50" s="23" customFormat="1" ht="18" customHeight="1">
      <c r="A124" s="15" t="s">
        <v>764</v>
      </c>
      <c r="B124" s="15"/>
      <c r="C124" s="15"/>
      <c r="D124" s="15"/>
      <c r="E124" s="15"/>
      <c r="F124" s="15"/>
      <c r="G124" s="15"/>
      <c r="H124" s="15"/>
      <c r="I124" s="15"/>
      <c r="J124" s="15"/>
      <c r="K124" s="15"/>
      <c r="L124" s="15"/>
      <c r="M124" s="15"/>
      <c r="N124" s="15"/>
      <c r="O124" s="15"/>
      <c r="P124" s="15"/>
      <c r="Q124" s="15"/>
      <c r="R124" s="15"/>
      <c r="S124" s="15"/>
      <c r="T124" s="15"/>
      <c r="U124" s="15"/>
      <c r="V124" s="15"/>
      <c r="W124" s="15"/>
      <c r="X124" s="15"/>
      <c r="Y124" s="15"/>
      <c r="AA124" s="14"/>
      <c r="AB124" s="14"/>
      <c r="AC124" s="14"/>
      <c r="AD124" s="14"/>
      <c r="AE124" s="14"/>
      <c r="AF124" s="14"/>
      <c r="AG124" s="14"/>
      <c r="AH124" s="14"/>
      <c r="AI124" s="14"/>
      <c r="AJ124" s="14"/>
      <c r="AK124" s="14"/>
      <c r="AL124" s="14"/>
      <c r="AM124" s="14"/>
      <c r="AN124" s="14"/>
      <c r="AO124" s="14"/>
      <c r="AP124" s="14"/>
      <c r="AQ124" s="14"/>
      <c r="AR124" s="14"/>
      <c r="AS124" s="14"/>
      <c r="AT124" s="14"/>
      <c r="AU124" s="14"/>
      <c r="AV124" s="14"/>
      <c r="AW124" s="14"/>
      <c r="AX124" s="14"/>
    </row>
    <row r="125" spans="1:50" s="23" customFormat="1" ht="18" customHeight="1">
      <c r="A125" s="15"/>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AA125" s="14"/>
      <c r="AB125" s="14"/>
      <c r="AC125" s="14"/>
      <c r="AD125" s="14"/>
      <c r="AE125" s="14"/>
      <c r="AF125" s="14"/>
      <c r="AG125" s="14"/>
      <c r="AH125" s="14"/>
      <c r="AI125" s="14"/>
      <c r="AJ125" s="14"/>
      <c r="AK125" s="14"/>
      <c r="AL125" s="14"/>
      <c r="AM125" s="14"/>
      <c r="AN125" s="14"/>
      <c r="AO125" s="14"/>
      <c r="AP125" s="14"/>
      <c r="AQ125" s="14"/>
      <c r="AR125" s="14"/>
      <c r="AS125" s="14"/>
      <c r="AT125" s="14"/>
      <c r="AU125" s="14"/>
      <c r="AV125" s="14"/>
      <c r="AW125" s="14"/>
      <c r="AX125" s="14"/>
    </row>
    <row r="126" spans="1:50" s="23" customFormat="1" ht="18" customHeight="1">
      <c r="A126" s="15" t="s">
        <v>765</v>
      </c>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AA126" s="14"/>
      <c r="AB126" s="14"/>
      <c r="AC126" s="14"/>
      <c r="AD126" s="14"/>
      <c r="AE126" s="14"/>
      <c r="AF126" s="14"/>
      <c r="AG126" s="14"/>
      <c r="AH126" s="14"/>
      <c r="AI126" s="14"/>
      <c r="AJ126" s="14"/>
      <c r="AK126" s="14"/>
      <c r="AL126" s="14"/>
      <c r="AM126" s="14"/>
      <c r="AN126" s="14"/>
      <c r="AO126" s="14"/>
      <c r="AP126" s="14"/>
      <c r="AQ126" s="14"/>
      <c r="AR126" s="14"/>
      <c r="AS126" s="14"/>
      <c r="AT126" s="14"/>
      <c r="AU126" s="14"/>
      <c r="AV126" s="14"/>
      <c r="AW126" s="14"/>
      <c r="AX126" s="14"/>
    </row>
    <row r="127" spans="1:50" s="23" customFormat="1" ht="18" customHeight="1">
      <c r="A127" s="15" t="s">
        <v>813</v>
      </c>
      <c r="B127" s="15"/>
      <c r="C127" s="15"/>
      <c r="D127" s="15"/>
      <c r="E127" s="15"/>
      <c r="F127" s="15"/>
      <c r="G127" s="15"/>
      <c r="H127" s="15"/>
      <c r="I127" s="15"/>
      <c r="J127" s="15"/>
      <c r="K127" s="15"/>
      <c r="L127" s="15"/>
      <c r="M127" s="15"/>
      <c r="N127" s="15"/>
      <c r="O127" s="15"/>
      <c r="P127" s="15"/>
      <c r="Q127" s="15"/>
      <c r="R127" s="15"/>
      <c r="S127" s="15"/>
      <c r="T127" s="15"/>
      <c r="U127" s="15"/>
      <c r="V127" s="15"/>
      <c r="W127" s="15"/>
      <c r="X127" s="15"/>
      <c r="Y127" s="15"/>
      <c r="AA127" s="14"/>
      <c r="AB127" s="14"/>
      <c r="AC127" s="14"/>
      <c r="AD127" s="14"/>
      <c r="AE127" s="14"/>
      <c r="AF127" s="14"/>
      <c r="AG127" s="14"/>
      <c r="AH127" s="14"/>
      <c r="AI127" s="14"/>
      <c r="AJ127" s="14"/>
      <c r="AK127" s="14"/>
      <c r="AL127" s="14"/>
      <c r="AM127" s="14"/>
      <c r="AN127" s="14"/>
      <c r="AO127" s="14"/>
      <c r="AP127" s="14"/>
      <c r="AQ127" s="14"/>
      <c r="AR127" s="14"/>
      <c r="AS127" s="14"/>
      <c r="AT127" s="14"/>
      <c r="AU127" s="14"/>
      <c r="AV127" s="14"/>
      <c r="AW127" s="14"/>
      <c r="AX127" s="14"/>
    </row>
    <row r="128" spans="1:50" s="23" customFormat="1" ht="18" customHeight="1">
      <c r="A128" s="15" t="s">
        <v>814</v>
      </c>
      <c r="B128" s="15"/>
      <c r="C128" s="15"/>
      <c r="D128" s="15"/>
      <c r="E128" s="15"/>
      <c r="F128" s="15"/>
      <c r="G128" s="15"/>
      <c r="H128" s="15"/>
      <c r="I128" s="15"/>
      <c r="J128" s="15"/>
      <c r="K128" s="15"/>
      <c r="L128" s="15"/>
      <c r="M128" s="15"/>
      <c r="N128" s="15"/>
      <c r="O128" s="15"/>
      <c r="P128" s="15"/>
      <c r="Q128" s="15"/>
      <c r="R128" s="15"/>
      <c r="S128" s="15"/>
      <c r="T128" s="15"/>
      <c r="U128" s="15"/>
      <c r="V128" s="15"/>
      <c r="W128" s="15"/>
      <c r="X128" s="15"/>
      <c r="Y128" s="15"/>
      <c r="AA128" s="14"/>
      <c r="AB128" s="14"/>
      <c r="AC128" s="14"/>
      <c r="AD128" s="14"/>
      <c r="AE128" s="14"/>
      <c r="AF128" s="14"/>
      <c r="AG128" s="14"/>
      <c r="AH128" s="14"/>
      <c r="AI128" s="14"/>
      <c r="AJ128" s="14"/>
      <c r="AK128" s="14"/>
      <c r="AL128" s="14"/>
      <c r="AM128" s="14"/>
      <c r="AN128" s="14"/>
      <c r="AO128" s="14"/>
      <c r="AP128" s="14"/>
      <c r="AQ128" s="14"/>
      <c r="AR128" s="14"/>
      <c r="AS128" s="14"/>
      <c r="AT128" s="14"/>
      <c r="AU128" s="14"/>
      <c r="AV128" s="14"/>
      <c r="AW128" s="14"/>
      <c r="AX128" s="14"/>
    </row>
    <row r="129" spans="1:50" s="23" customFormat="1" ht="18" customHeight="1">
      <c r="A129" s="15" t="s">
        <v>815</v>
      </c>
      <c r="B129" s="15"/>
      <c r="C129" s="15"/>
      <c r="D129" s="15"/>
      <c r="E129" s="15"/>
      <c r="F129" s="15"/>
      <c r="G129" s="15"/>
      <c r="H129" s="15"/>
      <c r="I129" s="15"/>
      <c r="J129" s="15"/>
      <c r="K129" s="15"/>
      <c r="L129" s="15"/>
      <c r="M129" s="15"/>
      <c r="N129" s="15"/>
      <c r="O129" s="15"/>
      <c r="P129" s="15"/>
      <c r="Q129" s="15"/>
      <c r="R129" s="15"/>
      <c r="S129" s="15"/>
      <c r="T129" s="15"/>
      <c r="U129" s="15"/>
      <c r="V129" s="15"/>
      <c r="W129" s="15"/>
      <c r="X129" s="15"/>
      <c r="Y129" s="15"/>
      <c r="AA129" s="14"/>
      <c r="AB129" s="14"/>
      <c r="AC129" s="14"/>
      <c r="AD129" s="14"/>
      <c r="AE129" s="14"/>
      <c r="AF129" s="14"/>
      <c r="AG129" s="14"/>
      <c r="AH129" s="14"/>
      <c r="AI129" s="14"/>
      <c r="AJ129" s="14"/>
      <c r="AK129" s="14"/>
      <c r="AL129" s="14"/>
      <c r="AM129" s="14"/>
      <c r="AN129" s="14"/>
      <c r="AO129" s="14"/>
      <c r="AP129" s="14"/>
      <c r="AQ129" s="14"/>
      <c r="AR129" s="14"/>
      <c r="AS129" s="14"/>
      <c r="AT129" s="14"/>
      <c r="AU129" s="14"/>
      <c r="AV129" s="14"/>
      <c r="AW129" s="14"/>
      <c r="AX129" s="14"/>
    </row>
    <row r="130" spans="1:50" s="23" customFormat="1" ht="18" customHeight="1">
      <c r="A130" s="15"/>
      <c r="B130" s="15"/>
      <c r="C130" s="15"/>
      <c r="D130" s="15"/>
      <c r="E130" s="15"/>
      <c r="F130" s="15"/>
      <c r="G130" s="15"/>
      <c r="H130" s="15"/>
      <c r="I130" s="15"/>
      <c r="J130" s="15"/>
      <c r="K130" s="15"/>
      <c r="L130" s="15"/>
      <c r="M130" s="15"/>
      <c r="N130" s="15"/>
      <c r="O130" s="15"/>
      <c r="P130" s="15"/>
      <c r="Q130" s="15"/>
      <c r="R130" s="15"/>
      <c r="S130" s="15"/>
      <c r="T130" s="15"/>
      <c r="U130" s="15"/>
      <c r="V130" s="15"/>
      <c r="W130" s="15"/>
      <c r="X130" s="15"/>
      <c r="Y130" s="15"/>
      <c r="AA130" s="14"/>
      <c r="AB130" s="14"/>
      <c r="AC130" s="14"/>
      <c r="AD130" s="14"/>
      <c r="AE130" s="14"/>
      <c r="AF130" s="14"/>
      <c r="AG130" s="14"/>
      <c r="AH130" s="14"/>
      <c r="AI130" s="14"/>
      <c r="AJ130" s="14"/>
      <c r="AK130" s="14"/>
      <c r="AL130" s="14"/>
      <c r="AM130" s="14"/>
      <c r="AN130" s="14"/>
      <c r="AO130" s="14"/>
      <c r="AP130" s="14"/>
      <c r="AQ130" s="14"/>
      <c r="AR130" s="14"/>
      <c r="AS130" s="14"/>
      <c r="AT130" s="14"/>
      <c r="AU130" s="14"/>
      <c r="AV130" s="14"/>
      <c r="AW130" s="14"/>
      <c r="AX130" s="14"/>
    </row>
    <row r="131" spans="1:50" s="23" customFormat="1" ht="18" customHeight="1">
      <c r="A131" s="15" t="s">
        <v>766</v>
      </c>
      <c r="B131" s="15"/>
      <c r="C131" s="15"/>
      <c r="D131" s="15"/>
      <c r="E131" s="15"/>
      <c r="F131" s="15"/>
      <c r="G131" s="15"/>
      <c r="H131" s="15"/>
      <c r="I131" s="15"/>
      <c r="J131" s="15"/>
      <c r="K131" s="15"/>
      <c r="L131" s="15"/>
      <c r="M131" s="15"/>
      <c r="N131" s="15"/>
      <c r="O131" s="15"/>
      <c r="P131" s="15"/>
      <c r="Q131" s="15"/>
      <c r="R131" s="15"/>
      <c r="S131" s="15"/>
      <c r="T131" s="15"/>
      <c r="U131" s="15"/>
      <c r="V131" s="15"/>
      <c r="W131" s="15"/>
      <c r="X131" s="15"/>
      <c r="Y131" s="15"/>
      <c r="AA131" s="14"/>
      <c r="AB131" s="14"/>
      <c r="AC131" s="14"/>
      <c r="AD131" s="14"/>
      <c r="AE131" s="14"/>
      <c r="AF131" s="14"/>
      <c r="AG131" s="14"/>
      <c r="AH131" s="14"/>
      <c r="AI131" s="14"/>
      <c r="AJ131" s="14"/>
      <c r="AK131" s="14"/>
      <c r="AL131" s="14"/>
      <c r="AM131" s="14"/>
      <c r="AN131" s="14"/>
      <c r="AO131" s="14"/>
      <c r="AP131" s="14"/>
      <c r="AQ131" s="14"/>
      <c r="AR131" s="14"/>
      <c r="AS131" s="14"/>
      <c r="AT131" s="14"/>
      <c r="AU131" s="14"/>
      <c r="AV131" s="14"/>
      <c r="AW131" s="14"/>
      <c r="AX131" s="14"/>
    </row>
    <row r="132" spans="1:50" s="23" customFormat="1" ht="18" customHeight="1">
      <c r="A132" s="15" t="s">
        <v>816</v>
      </c>
      <c r="B132" s="15"/>
      <c r="C132" s="15"/>
      <c r="D132" s="15"/>
      <c r="E132" s="15"/>
      <c r="F132" s="15"/>
      <c r="G132" s="15"/>
      <c r="H132" s="15"/>
      <c r="I132" s="15"/>
      <c r="J132" s="15"/>
      <c r="K132" s="15"/>
      <c r="L132" s="15"/>
      <c r="M132" s="15"/>
      <c r="N132" s="15"/>
      <c r="O132" s="15"/>
      <c r="P132" s="15"/>
      <c r="Q132" s="15"/>
      <c r="R132" s="15"/>
      <c r="S132" s="15"/>
      <c r="T132" s="15"/>
      <c r="U132" s="15"/>
      <c r="V132" s="15"/>
      <c r="W132" s="15"/>
      <c r="X132" s="15"/>
      <c r="Y132" s="15"/>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row>
    <row r="133" spans="1:50" s="23" customFormat="1" ht="18" customHeight="1">
      <c r="A133" s="15" t="s">
        <v>817</v>
      </c>
      <c r="B133" s="15"/>
      <c r="C133" s="15"/>
      <c r="D133" s="15"/>
      <c r="E133" s="15"/>
      <c r="F133" s="15"/>
      <c r="G133" s="15"/>
      <c r="H133" s="15"/>
      <c r="I133" s="15"/>
      <c r="J133" s="15"/>
      <c r="K133" s="15"/>
      <c r="L133" s="15"/>
      <c r="M133" s="15"/>
      <c r="N133" s="15"/>
      <c r="O133" s="15"/>
      <c r="P133" s="15"/>
      <c r="Q133" s="15"/>
      <c r="R133" s="15"/>
      <c r="S133" s="15"/>
      <c r="T133" s="15"/>
      <c r="U133" s="15"/>
      <c r="V133" s="15"/>
      <c r="W133" s="15"/>
      <c r="X133" s="15"/>
      <c r="Y133" s="15"/>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row>
    <row r="134" spans="1:50" s="23" customFormat="1" ht="18" customHeight="1">
      <c r="A134" s="15"/>
      <c r="B134" s="15"/>
      <c r="C134" s="15"/>
      <c r="D134" s="15"/>
      <c r="E134" s="15"/>
      <c r="F134" s="15"/>
      <c r="G134" s="15"/>
      <c r="H134" s="15"/>
      <c r="I134" s="15"/>
      <c r="J134" s="15"/>
      <c r="K134" s="15"/>
      <c r="L134" s="15"/>
      <c r="M134" s="15"/>
      <c r="N134" s="15"/>
      <c r="O134" s="15"/>
      <c r="P134" s="15"/>
      <c r="Q134" s="15"/>
      <c r="R134" s="15"/>
      <c r="S134" s="15"/>
      <c r="T134" s="15"/>
      <c r="U134" s="15"/>
      <c r="V134" s="15"/>
      <c r="W134" s="15"/>
      <c r="X134" s="15"/>
      <c r="Y134" s="15"/>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row>
    <row r="135" spans="1:50" s="23" customFormat="1" ht="18" customHeight="1">
      <c r="A135" s="398" t="s">
        <v>271</v>
      </c>
      <c r="B135" s="398"/>
      <c r="C135" s="398"/>
      <c r="D135" s="398"/>
      <c r="E135" s="398"/>
      <c r="F135" s="398"/>
      <c r="G135" s="398"/>
      <c r="H135" s="398"/>
      <c r="I135" s="398"/>
      <c r="J135" s="15"/>
      <c r="K135" s="15"/>
      <c r="L135" s="15"/>
      <c r="M135" s="15"/>
      <c r="N135" s="15"/>
      <c r="O135" s="15"/>
      <c r="P135" s="15"/>
      <c r="Q135" s="15"/>
      <c r="R135" s="15"/>
      <c r="S135" s="15"/>
      <c r="T135" s="15"/>
      <c r="U135" s="15"/>
      <c r="V135" s="15"/>
      <c r="W135" s="15"/>
      <c r="X135" s="15"/>
      <c r="Y135" s="15"/>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row>
    <row r="136" spans="1:50" s="23" customFormat="1" ht="18" customHeight="1">
      <c r="A136" s="15" t="s">
        <v>272</v>
      </c>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row>
    <row r="137" spans="1:50" s="23" customFormat="1" ht="18" customHeight="1">
      <c r="A137" s="15"/>
      <c r="B137" s="15"/>
      <c r="C137" s="15"/>
      <c r="D137" s="15"/>
      <c r="E137" s="15"/>
      <c r="F137" s="15"/>
      <c r="G137" s="15"/>
      <c r="H137" s="15"/>
      <c r="I137" s="15"/>
      <c r="J137" s="15"/>
      <c r="K137" s="15"/>
      <c r="L137" s="15"/>
      <c r="M137" s="15"/>
      <c r="N137" s="15"/>
      <c r="O137" s="15"/>
      <c r="P137" s="15"/>
      <c r="Q137" s="15"/>
      <c r="R137" s="15"/>
      <c r="S137" s="15"/>
      <c r="T137" s="15"/>
      <c r="U137" s="15"/>
      <c r="V137" s="15"/>
      <c r="W137" s="15"/>
      <c r="X137" s="15"/>
      <c r="Y137" s="15"/>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row>
    <row r="138" spans="1:50" s="23" customFormat="1" ht="18" customHeight="1">
      <c r="A138" s="15"/>
      <c r="B138" s="15"/>
      <c r="C138" s="15"/>
      <c r="D138" s="15"/>
      <c r="E138" s="15"/>
      <c r="F138" s="15"/>
      <c r="G138" s="15"/>
      <c r="H138" s="15"/>
      <c r="I138" s="15"/>
      <c r="J138" s="15"/>
      <c r="K138" s="15"/>
      <c r="L138" s="15"/>
      <c r="M138" s="15"/>
      <c r="N138" s="15"/>
      <c r="O138" s="15"/>
      <c r="P138" s="15"/>
      <c r="Q138" s="15"/>
      <c r="R138" s="15"/>
      <c r="S138" s="15"/>
      <c r="T138" s="15"/>
      <c r="U138" s="15"/>
      <c r="V138" s="15"/>
      <c r="W138" s="15"/>
      <c r="X138" s="15"/>
      <c r="Y138" s="15"/>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row>
    <row r="139" spans="1:50" s="23" customFormat="1" ht="18" customHeight="1">
      <c r="A139" s="15"/>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row>
    <row r="140" spans="1:50" s="23" customFormat="1" ht="18" customHeight="1">
      <c r="A140" s="15"/>
      <c r="B140" s="15"/>
      <c r="C140" s="15"/>
      <c r="D140" s="15"/>
      <c r="E140" s="15"/>
      <c r="F140" s="15"/>
      <c r="G140" s="15"/>
      <c r="H140" s="15"/>
      <c r="I140" s="15"/>
      <c r="J140" s="15"/>
      <c r="K140" s="15"/>
      <c r="L140" s="15"/>
      <c r="M140" s="15"/>
      <c r="N140" s="15"/>
      <c r="O140" s="15"/>
      <c r="P140" s="15"/>
      <c r="Q140" s="15"/>
      <c r="R140" s="15"/>
      <c r="S140" s="15"/>
      <c r="T140" s="15"/>
      <c r="U140" s="15"/>
      <c r="V140" s="15"/>
      <c r="W140" s="15"/>
      <c r="X140" s="15"/>
      <c r="Y140" s="15"/>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row>
    <row r="141" spans="1:50" s="23" customFormat="1" ht="18" customHeight="1">
      <c r="A141" s="376">
        <v>3</v>
      </c>
      <c r="B141" s="376"/>
      <c r="C141" s="376"/>
      <c r="D141" s="376"/>
      <c r="E141" s="376"/>
      <c r="F141" s="376"/>
      <c r="G141" s="376"/>
      <c r="H141" s="376"/>
      <c r="I141" s="376"/>
      <c r="J141" s="376"/>
      <c r="K141" s="376"/>
      <c r="L141" s="376"/>
      <c r="M141" s="376"/>
      <c r="N141" s="376"/>
      <c r="O141" s="376"/>
      <c r="P141" s="376"/>
      <c r="Q141" s="376"/>
      <c r="R141" s="376"/>
      <c r="S141" s="376"/>
      <c r="T141" s="376"/>
      <c r="U141" s="376"/>
      <c r="V141" s="376"/>
      <c r="W141" s="376"/>
      <c r="X141" s="376"/>
      <c r="Y141" s="376"/>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row>
    <row r="142" spans="1:50" s="23" customFormat="1" ht="18"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row>
    <row r="143" spans="1:50" s="23" customFormat="1" ht="18"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row>
    <row r="144" spans="1:50" s="23" customFormat="1" ht="18" customHeight="1">
      <c r="A144" s="156" t="s">
        <v>794</v>
      </c>
      <c r="B144" s="353"/>
      <c r="C144" s="353"/>
      <c r="D144" s="353"/>
      <c r="E144" s="353"/>
      <c r="F144" s="353"/>
      <c r="G144" s="353"/>
      <c r="H144" s="353"/>
      <c r="I144" s="20"/>
      <c r="J144" s="20"/>
      <c r="K144" s="20"/>
      <c r="L144" s="15"/>
      <c r="M144" s="15"/>
      <c r="N144" s="15"/>
      <c r="O144" s="15"/>
      <c r="P144" s="15"/>
      <c r="Q144" s="18"/>
      <c r="R144" s="384"/>
      <c r="S144" s="384"/>
      <c r="T144" s="384"/>
      <c r="U144" s="384"/>
      <c r="V144" s="384"/>
      <c r="W144" s="384"/>
      <c r="X144" s="384"/>
      <c r="Y144" s="15"/>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row>
    <row r="145" spans="1:50" s="23" customFormat="1" ht="18" customHeight="1">
      <c r="A145" s="399" t="s">
        <v>829</v>
      </c>
      <c r="B145" s="399"/>
      <c r="C145" s="399"/>
      <c r="D145" s="399"/>
      <c r="E145" s="399"/>
      <c r="F145" s="399"/>
      <c r="G145" s="399"/>
      <c r="H145" s="399"/>
      <c r="I145" s="399"/>
      <c r="J145" s="399"/>
      <c r="K145" s="399"/>
      <c r="L145" s="399"/>
      <c r="M145" s="399"/>
      <c r="N145" s="15" t="s">
        <v>818</v>
      </c>
      <c r="O145" s="15"/>
      <c r="P145" s="15"/>
      <c r="Q145" s="15"/>
      <c r="R145" s="15"/>
      <c r="S145" s="15"/>
      <c r="T145" s="15"/>
      <c r="U145" s="15"/>
      <c r="V145" s="15"/>
      <c r="W145" s="15"/>
      <c r="X145" s="15"/>
      <c r="Y145" s="15"/>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row>
    <row r="146" spans="1:50" s="23" customFormat="1" ht="18" customHeight="1">
      <c r="A146" s="15" t="s">
        <v>820</v>
      </c>
      <c r="B146" s="15"/>
      <c r="C146" s="15"/>
      <c r="D146" s="15"/>
      <c r="E146" s="15"/>
      <c r="F146" s="15"/>
      <c r="G146" s="15"/>
      <c r="H146" s="15"/>
      <c r="I146" s="15"/>
      <c r="J146" s="15"/>
      <c r="K146" s="15"/>
      <c r="L146" s="15"/>
      <c r="M146" s="15"/>
      <c r="N146" s="15"/>
      <c r="O146" s="15"/>
      <c r="P146" s="15"/>
      <c r="Q146" s="15"/>
      <c r="R146" s="15"/>
      <c r="S146" s="15"/>
      <c r="T146" s="15"/>
      <c r="U146" s="15"/>
      <c r="V146" s="15"/>
      <c r="W146" s="15"/>
      <c r="X146" s="15"/>
      <c r="Y146" s="15"/>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row>
    <row r="147" spans="1:50" s="23" customFormat="1" ht="18" customHeight="1">
      <c r="A147" s="15" t="s">
        <v>819</v>
      </c>
      <c r="B147" s="15"/>
      <c r="C147" s="15"/>
      <c r="D147" s="15"/>
      <c r="E147" s="15"/>
      <c r="F147" s="15"/>
      <c r="G147" s="15"/>
      <c r="H147" s="15"/>
      <c r="I147" s="15"/>
      <c r="J147" s="15"/>
      <c r="K147" s="15"/>
      <c r="L147" s="15"/>
      <c r="M147" s="15"/>
      <c r="N147" s="15"/>
      <c r="O147" s="15"/>
      <c r="P147" s="15"/>
      <c r="Q147" s="15"/>
      <c r="R147" s="15"/>
      <c r="S147" s="15"/>
      <c r="T147" s="15"/>
      <c r="U147" s="15"/>
      <c r="V147" s="15"/>
      <c r="W147" s="15"/>
      <c r="X147" s="15"/>
      <c r="Y147" s="15"/>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row>
    <row r="148" spans="1:50" s="23" customFormat="1" ht="18" customHeight="1">
      <c r="A148" s="15"/>
      <c r="B148" s="15"/>
      <c r="C148" s="15"/>
      <c r="D148" s="15"/>
      <c r="E148" s="15"/>
      <c r="F148" s="15"/>
      <c r="G148" s="15"/>
      <c r="H148" s="15"/>
      <c r="I148" s="15"/>
      <c r="J148" s="15"/>
      <c r="K148" s="15"/>
      <c r="L148" s="15"/>
      <c r="M148" s="15"/>
      <c r="N148" s="15"/>
      <c r="O148" s="15"/>
      <c r="P148" s="15"/>
      <c r="Q148" s="15"/>
      <c r="R148" s="15"/>
      <c r="S148" s="15"/>
      <c r="T148" s="15"/>
      <c r="U148" s="15"/>
      <c r="V148" s="15"/>
      <c r="W148" s="15"/>
      <c r="X148" s="15"/>
      <c r="Y148" s="15"/>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row>
    <row r="149" spans="1:50" s="23" customFormat="1" ht="18" customHeight="1">
      <c r="A149" s="15"/>
      <c r="B149" s="15"/>
      <c r="C149" s="15"/>
      <c r="D149" s="15"/>
      <c r="E149" s="15"/>
      <c r="F149" s="15"/>
      <c r="G149" s="15"/>
      <c r="H149" s="15"/>
      <c r="I149" s="15"/>
      <c r="J149" s="15"/>
      <c r="K149" s="15"/>
      <c r="L149" s="15"/>
      <c r="M149" s="15"/>
      <c r="N149" s="15"/>
      <c r="O149" s="15"/>
      <c r="P149" s="15"/>
      <c r="Q149" s="15"/>
      <c r="R149" s="15"/>
      <c r="S149" s="15"/>
      <c r="T149" s="15"/>
      <c r="U149" s="15"/>
      <c r="V149" s="15"/>
      <c r="W149" s="15"/>
      <c r="X149" s="15"/>
      <c r="Y149" s="15"/>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row>
    <row r="150" spans="1:50" s="23" customFormat="1" ht="18" customHeight="1">
      <c r="A150" s="15"/>
      <c r="B150" s="15"/>
      <c r="C150" s="15"/>
      <c r="D150" s="15"/>
      <c r="E150" s="15"/>
      <c r="F150" s="15"/>
      <c r="G150" s="15"/>
      <c r="H150" s="15"/>
      <c r="I150" s="15"/>
      <c r="J150" s="15"/>
      <c r="K150" s="15"/>
      <c r="L150" s="15"/>
      <c r="M150" s="15"/>
      <c r="N150" s="15"/>
      <c r="O150" s="15"/>
      <c r="P150" s="15"/>
      <c r="Q150" s="15"/>
      <c r="R150" s="15"/>
      <c r="S150" s="15"/>
      <c r="T150" s="15"/>
      <c r="U150" s="15"/>
      <c r="V150" s="15"/>
      <c r="W150" s="15"/>
      <c r="X150" s="15"/>
      <c r="Y150" s="15"/>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row>
    <row r="151" spans="1:50" s="23" customFormat="1" ht="18" customHeight="1">
      <c r="A151" s="15"/>
      <c r="B151" s="15"/>
      <c r="C151" s="15"/>
      <c r="D151" s="15"/>
      <c r="E151" s="15"/>
      <c r="F151" s="15"/>
      <c r="G151" s="15"/>
      <c r="H151" s="15"/>
      <c r="I151" s="15"/>
      <c r="J151" s="15"/>
      <c r="K151" s="15"/>
      <c r="L151" s="15"/>
      <c r="M151" s="15"/>
      <c r="N151" s="15"/>
      <c r="O151" s="15"/>
      <c r="P151" s="15"/>
      <c r="Q151" s="15"/>
      <c r="R151" s="15"/>
      <c r="S151" s="15"/>
      <c r="T151" s="15"/>
      <c r="U151" s="15"/>
      <c r="V151" s="15"/>
      <c r="W151" s="15"/>
      <c r="X151" s="15"/>
      <c r="Y151" s="15"/>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row>
    <row r="152" spans="1:50" s="23" customFormat="1" ht="18" customHeight="1">
      <c r="A152" s="400" t="s">
        <v>742</v>
      </c>
      <c r="B152" s="400"/>
      <c r="C152" s="400"/>
      <c r="D152" s="400"/>
      <c r="E152" s="400"/>
      <c r="F152" s="400"/>
      <c r="G152" s="400"/>
      <c r="H152" s="15"/>
      <c r="I152" s="15"/>
      <c r="J152" s="15"/>
      <c r="K152" s="15"/>
      <c r="L152" s="15"/>
      <c r="M152" s="15"/>
      <c r="N152" s="15"/>
      <c r="O152" s="15"/>
      <c r="P152" s="15"/>
      <c r="Q152" s="15"/>
      <c r="R152" s="15"/>
      <c r="S152" s="15"/>
      <c r="T152" s="15"/>
      <c r="U152" s="15"/>
      <c r="V152" s="15"/>
      <c r="W152" s="15"/>
      <c r="X152" s="15"/>
      <c r="Y152" s="15"/>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row>
    <row r="153" spans="1:50" s="23" customFormat="1" ht="18" customHeight="1">
      <c r="A153" s="15"/>
      <c r="B153" s="15"/>
      <c r="C153" s="15"/>
      <c r="D153" s="15"/>
      <c r="E153" s="15"/>
      <c r="F153" s="15"/>
      <c r="G153" s="15"/>
      <c r="H153" s="15"/>
      <c r="I153" s="15"/>
      <c r="J153" s="15"/>
      <c r="K153" s="15"/>
      <c r="L153" s="15"/>
      <c r="M153" s="15"/>
      <c r="N153" s="15"/>
      <c r="O153" s="15"/>
      <c r="P153" s="15"/>
      <c r="Q153" s="15"/>
      <c r="R153" s="15"/>
      <c r="S153" s="15"/>
      <c r="T153" s="15"/>
      <c r="U153" s="15"/>
      <c r="V153" s="15"/>
      <c r="W153" s="15"/>
      <c r="X153" s="15"/>
      <c r="Y153" s="15"/>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row>
    <row r="154" spans="1:50" s="23" customFormat="1" ht="18" customHeight="1">
      <c r="A154" s="15"/>
      <c r="B154" s="15"/>
      <c r="C154" s="15"/>
      <c r="D154" s="15"/>
      <c r="E154" s="15"/>
      <c r="F154" s="15"/>
      <c r="G154" s="15"/>
      <c r="H154" s="15"/>
      <c r="I154" s="15"/>
      <c r="J154" s="15"/>
      <c r="K154" s="15"/>
      <c r="L154" s="15"/>
      <c r="M154" s="15"/>
      <c r="N154" s="15"/>
      <c r="O154" s="15"/>
      <c r="P154" s="15"/>
      <c r="Q154" s="15"/>
      <c r="R154" s="15"/>
      <c r="S154" s="15"/>
      <c r="T154" s="15"/>
      <c r="U154" s="15"/>
      <c r="V154" s="15"/>
      <c r="W154" s="15"/>
      <c r="X154" s="15"/>
      <c r="Y154" s="15"/>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row>
    <row r="155" spans="1:50" s="23" customFormat="1" ht="18" customHeight="1">
      <c r="A155" s="15"/>
      <c r="B155" s="15"/>
      <c r="C155" s="15"/>
      <c r="D155" s="15"/>
      <c r="E155" s="15"/>
      <c r="F155" s="15"/>
      <c r="G155" s="15"/>
      <c r="H155" s="15"/>
      <c r="I155" s="15"/>
      <c r="J155" s="15"/>
      <c r="K155" s="15"/>
      <c r="L155" s="15"/>
      <c r="M155" s="15"/>
      <c r="N155" s="15"/>
      <c r="O155" s="15"/>
      <c r="P155" s="15"/>
      <c r="Q155" s="15"/>
      <c r="R155" s="15"/>
      <c r="S155" s="15"/>
      <c r="T155" s="15"/>
      <c r="U155" s="15"/>
      <c r="V155" s="15"/>
      <c r="W155" s="15"/>
      <c r="X155" s="15"/>
      <c r="Y155" s="15"/>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row>
    <row r="156" spans="1:50" s="23" customFormat="1" ht="18" customHeight="1">
      <c r="A156" s="15"/>
      <c r="B156" s="15"/>
      <c r="C156" s="15"/>
      <c r="D156" s="15"/>
      <c r="E156" s="15" t="s">
        <v>767</v>
      </c>
      <c r="F156" s="15"/>
      <c r="G156" s="15"/>
      <c r="H156" s="15"/>
      <c r="I156" s="15"/>
      <c r="J156" s="15"/>
      <c r="K156" s="15"/>
      <c r="L156" s="15"/>
      <c r="M156" s="15"/>
      <c r="N156" s="15"/>
      <c r="O156" s="15"/>
      <c r="P156" s="15"/>
      <c r="Q156" s="15"/>
      <c r="R156" s="15"/>
      <c r="S156" s="15"/>
      <c r="T156" s="15"/>
      <c r="U156" s="15"/>
      <c r="V156" s="15"/>
      <c r="W156" s="15"/>
      <c r="X156" s="15"/>
      <c r="Y156" s="15"/>
      <c r="AA156" s="14"/>
      <c r="AB156" s="14"/>
      <c r="AC156" s="14"/>
      <c r="AD156" s="14"/>
      <c r="AE156" s="14"/>
      <c r="AF156" s="14"/>
      <c r="AG156" s="14"/>
      <c r="AH156" s="14"/>
      <c r="AI156" s="14"/>
      <c r="AJ156" s="14"/>
      <c r="AK156" s="14"/>
      <c r="AL156" s="14"/>
      <c r="AM156" s="14"/>
      <c r="AN156" s="14"/>
      <c r="AO156" s="14"/>
      <c r="AP156" s="14"/>
      <c r="AQ156" s="14"/>
      <c r="AR156" s="14"/>
      <c r="AS156" s="14"/>
      <c r="AT156" s="14"/>
      <c r="AU156" s="14"/>
      <c r="AV156" s="14"/>
      <c r="AW156" s="14"/>
      <c r="AX156" s="14"/>
    </row>
    <row r="157" spans="1:50" s="23" customFormat="1" ht="18" customHeight="1">
      <c r="A157" s="15"/>
      <c r="B157" s="15"/>
      <c r="C157" s="15"/>
      <c r="D157" s="15"/>
      <c r="E157" s="15"/>
      <c r="F157" s="15"/>
      <c r="G157" s="15"/>
      <c r="H157" s="15"/>
      <c r="I157" s="15"/>
      <c r="J157" s="15"/>
      <c r="K157" s="15"/>
      <c r="L157" s="15"/>
      <c r="M157" s="15"/>
      <c r="N157" s="15"/>
      <c r="O157" s="15"/>
      <c r="P157" s="15"/>
      <c r="Q157" s="15"/>
      <c r="R157" s="15"/>
      <c r="S157" s="15"/>
      <c r="T157" s="15"/>
      <c r="U157" s="15"/>
      <c r="V157" s="15"/>
      <c r="W157" s="15"/>
      <c r="X157" s="15"/>
      <c r="Y157" s="15"/>
      <c r="AA157" s="14"/>
      <c r="AB157" s="14"/>
      <c r="AC157" s="14"/>
      <c r="AD157" s="14"/>
      <c r="AE157" s="14"/>
      <c r="AF157" s="14"/>
      <c r="AG157" s="14"/>
      <c r="AH157" s="14"/>
      <c r="AI157" s="14"/>
      <c r="AJ157" s="14"/>
      <c r="AK157" s="14"/>
      <c r="AL157" s="14"/>
      <c r="AM157" s="14"/>
      <c r="AN157" s="14"/>
      <c r="AO157" s="14"/>
      <c r="AP157" s="14"/>
      <c r="AQ157" s="14"/>
      <c r="AR157" s="14"/>
      <c r="AS157" s="14"/>
      <c r="AT157" s="14"/>
      <c r="AU157" s="14"/>
      <c r="AV157" s="14"/>
      <c r="AW157" s="14"/>
      <c r="AX157" s="14"/>
    </row>
    <row r="158" spans="1:50" s="23" customFormat="1" ht="18" customHeight="1">
      <c r="A158" s="15"/>
      <c r="B158" s="15"/>
      <c r="C158" s="15"/>
      <c r="D158" s="15"/>
      <c r="E158" s="15"/>
      <c r="F158" s="15"/>
      <c r="G158" s="15"/>
      <c r="H158" s="15"/>
      <c r="I158" s="15"/>
      <c r="J158" s="15"/>
      <c r="K158" s="15"/>
      <c r="L158" s="15"/>
      <c r="M158" s="15"/>
      <c r="N158" s="15"/>
      <c r="O158" s="15"/>
      <c r="P158" s="15"/>
      <c r="Q158" s="15"/>
      <c r="R158" s="15"/>
      <c r="S158" s="15"/>
      <c r="T158" s="15"/>
      <c r="U158" s="15"/>
      <c r="V158" s="15"/>
      <c r="W158" s="15"/>
      <c r="X158" s="15"/>
      <c r="Y158" s="15"/>
      <c r="AA158" s="14"/>
      <c r="AB158" s="14"/>
      <c r="AC158" s="14"/>
      <c r="AD158" s="14"/>
      <c r="AE158" s="14"/>
      <c r="AF158" s="14"/>
      <c r="AG158" s="14"/>
      <c r="AH158" s="14"/>
      <c r="AI158" s="14"/>
      <c r="AJ158" s="14"/>
      <c r="AK158" s="14"/>
      <c r="AL158" s="14"/>
      <c r="AM158" s="14"/>
      <c r="AN158" s="14"/>
      <c r="AO158" s="14"/>
      <c r="AP158" s="14"/>
      <c r="AQ158" s="14"/>
      <c r="AR158" s="14"/>
      <c r="AS158" s="14"/>
      <c r="AT158" s="14"/>
      <c r="AU158" s="14"/>
      <c r="AV158" s="14"/>
      <c r="AW158" s="14"/>
      <c r="AX158" s="14"/>
    </row>
    <row r="159" spans="1:50" s="23" customFormat="1" ht="18" customHeight="1">
      <c r="A159" s="15"/>
      <c r="B159" s="15"/>
      <c r="C159" s="15"/>
      <c r="D159" s="15"/>
      <c r="E159" s="15"/>
      <c r="F159" s="15"/>
      <c r="G159" s="15"/>
      <c r="H159" s="15"/>
      <c r="I159" s="15"/>
      <c r="J159" s="15"/>
      <c r="K159" s="15"/>
      <c r="L159" s="15"/>
      <c r="M159" s="15"/>
      <c r="N159" s="15"/>
      <c r="O159" s="15"/>
      <c r="P159" s="15"/>
      <c r="Q159" s="15"/>
      <c r="R159" s="15"/>
      <c r="S159" s="15"/>
      <c r="T159" s="15"/>
      <c r="U159" s="15"/>
      <c r="V159" s="15"/>
      <c r="W159" s="15"/>
      <c r="X159" s="15"/>
      <c r="Y159" s="15"/>
      <c r="AA159" s="14"/>
      <c r="AB159" s="14"/>
      <c r="AC159" s="14"/>
      <c r="AD159" s="14"/>
      <c r="AE159" s="14"/>
      <c r="AF159" s="14"/>
      <c r="AG159" s="14"/>
      <c r="AH159" s="14"/>
      <c r="AI159" s="14"/>
      <c r="AJ159" s="14"/>
      <c r="AK159" s="14"/>
      <c r="AL159" s="14"/>
      <c r="AM159" s="14"/>
      <c r="AN159" s="14"/>
      <c r="AO159" s="14"/>
      <c r="AP159" s="14"/>
      <c r="AQ159" s="14"/>
      <c r="AR159" s="14"/>
      <c r="AS159" s="14"/>
      <c r="AT159" s="14"/>
      <c r="AU159" s="14"/>
      <c r="AV159" s="14"/>
      <c r="AW159" s="14"/>
      <c r="AX159" s="14"/>
    </row>
    <row r="160" spans="1:50" s="23" customFormat="1" ht="18" customHeight="1">
      <c r="A160" s="15"/>
      <c r="B160" s="15"/>
      <c r="C160" s="15"/>
      <c r="D160" s="15"/>
      <c r="E160" s="15"/>
      <c r="F160" s="15"/>
      <c r="G160" s="15"/>
      <c r="H160" s="15"/>
      <c r="I160" s="15"/>
      <c r="J160" s="15"/>
      <c r="K160" s="15"/>
      <c r="L160" s="15"/>
      <c r="M160" s="15"/>
      <c r="N160" s="15"/>
      <c r="O160" s="15"/>
      <c r="P160" s="15"/>
      <c r="Q160" s="15"/>
      <c r="R160" s="15"/>
      <c r="S160" s="15"/>
      <c r="T160" s="15"/>
      <c r="U160" s="15"/>
      <c r="V160" s="15"/>
      <c r="W160" s="15"/>
      <c r="X160" s="15"/>
      <c r="Y160" s="15"/>
      <c r="AA160" s="14"/>
      <c r="AB160" s="14"/>
      <c r="AC160" s="14"/>
      <c r="AD160" s="14"/>
      <c r="AE160" s="14"/>
      <c r="AF160" s="14"/>
      <c r="AG160" s="14"/>
      <c r="AH160" s="14"/>
      <c r="AI160" s="14"/>
      <c r="AJ160" s="14"/>
      <c r="AK160" s="14"/>
      <c r="AL160" s="14"/>
      <c r="AM160" s="14"/>
      <c r="AN160" s="14"/>
      <c r="AO160" s="14"/>
      <c r="AP160" s="14"/>
      <c r="AQ160" s="14"/>
      <c r="AR160" s="14"/>
      <c r="AS160" s="14"/>
      <c r="AT160" s="14"/>
      <c r="AU160" s="14"/>
      <c r="AV160" s="14"/>
      <c r="AW160" s="14"/>
      <c r="AX160" s="14"/>
    </row>
    <row r="161" spans="1:50" s="23" customFormat="1" ht="18" customHeight="1">
      <c r="A161" s="15"/>
      <c r="B161" s="15"/>
      <c r="C161" s="15"/>
      <c r="D161" s="15"/>
      <c r="E161" s="15"/>
      <c r="F161" s="15"/>
      <c r="G161" s="373" t="s">
        <v>752</v>
      </c>
      <c r="H161" s="373"/>
      <c r="I161" s="373"/>
      <c r="J161" s="373"/>
      <c r="K161" s="15"/>
      <c r="L161" s="15"/>
      <c r="M161" s="15"/>
      <c r="N161" s="15"/>
      <c r="O161" s="15"/>
      <c r="P161" s="15"/>
      <c r="Q161" s="15"/>
      <c r="R161" s="15"/>
      <c r="S161" s="15"/>
      <c r="T161" s="15"/>
      <c r="U161" s="15"/>
      <c r="V161" s="15"/>
      <c r="W161" s="15"/>
      <c r="X161" s="15"/>
      <c r="Y161" s="15"/>
      <c r="AA161" s="14"/>
      <c r="AB161" s="14"/>
      <c r="AC161" s="14"/>
      <c r="AD161" s="14"/>
      <c r="AE161" s="14"/>
      <c r="AF161" s="14"/>
      <c r="AG161" s="14"/>
      <c r="AH161" s="14"/>
      <c r="AI161" s="14"/>
      <c r="AJ161" s="14"/>
      <c r="AK161" s="14"/>
      <c r="AL161" s="14"/>
      <c r="AM161" s="14"/>
      <c r="AN161" s="14"/>
      <c r="AO161" s="14"/>
      <c r="AP161" s="14"/>
      <c r="AQ161" s="14"/>
      <c r="AR161" s="14"/>
      <c r="AS161" s="14"/>
      <c r="AT161" s="14"/>
      <c r="AU161" s="14"/>
      <c r="AV161" s="14"/>
      <c r="AW161" s="14"/>
      <c r="AX161" s="14"/>
    </row>
    <row r="162" spans="1:50" s="23" customFormat="1" ht="18" customHeight="1">
      <c r="A162" s="15"/>
      <c r="B162" s="15"/>
      <c r="C162" s="15"/>
      <c r="D162" s="15"/>
      <c r="E162" s="15"/>
      <c r="F162" s="15"/>
      <c r="G162" s="373" t="s">
        <v>753</v>
      </c>
      <c r="H162" s="373"/>
      <c r="I162" s="373"/>
      <c r="J162" s="373"/>
      <c r="K162" s="15"/>
      <c r="L162" s="15"/>
      <c r="M162" s="15"/>
      <c r="N162" s="15"/>
      <c r="O162" s="15"/>
      <c r="P162" s="15"/>
      <c r="Q162" s="15"/>
      <c r="R162" s="15"/>
      <c r="S162" s="15"/>
      <c r="T162" s="15"/>
      <c r="U162" s="15"/>
      <c r="V162" s="15"/>
      <c r="W162" s="15"/>
      <c r="X162" s="15"/>
      <c r="Y162" s="15"/>
      <c r="AA162" s="14"/>
      <c r="AB162" s="14"/>
      <c r="AC162" s="14"/>
      <c r="AD162" s="14"/>
      <c r="AE162" s="14"/>
      <c r="AF162" s="14"/>
      <c r="AG162" s="14"/>
      <c r="AH162" s="14"/>
      <c r="AI162" s="14"/>
      <c r="AJ162" s="14"/>
      <c r="AK162" s="14"/>
      <c r="AL162" s="14"/>
      <c r="AM162" s="14"/>
      <c r="AN162" s="14"/>
      <c r="AO162" s="14"/>
      <c r="AP162" s="14"/>
      <c r="AQ162" s="14"/>
      <c r="AR162" s="14"/>
      <c r="AS162" s="14"/>
      <c r="AT162" s="14"/>
      <c r="AU162" s="14"/>
      <c r="AV162" s="14"/>
      <c r="AW162" s="14"/>
      <c r="AX162" s="14"/>
    </row>
    <row r="163" spans="1:50" s="23" customFormat="1" ht="18" customHeight="1">
      <c r="A163" s="15"/>
      <c r="B163" s="15"/>
      <c r="C163" s="15"/>
      <c r="D163" s="15"/>
      <c r="E163" s="15"/>
      <c r="F163" s="15"/>
      <c r="G163" s="373" t="s">
        <v>735</v>
      </c>
      <c r="H163" s="373"/>
      <c r="I163" s="373"/>
      <c r="J163" s="373"/>
      <c r="K163" s="15"/>
      <c r="L163" s="15"/>
      <c r="M163" s="15"/>
      <c r="N163" s="15"/>
      <c r="O163" s="15"/>
      <c r="P163" s="15"/>
      <c r="Q163" s="15"/>
      <c r="R163" s="15"/>
      <c r="S163" s="15"/>
      <c r="T163" s="15"/>
      <c r="U163" s="15"/>
      <c r="V163" s="15"/>
      <c r="W163" s="15" t="s">
        <v>197</v>
      </c>
      <c r="X163" s="15"/>
      <c r="Y163" s="15"/>
      <c r="AA163" s="14"/>
      <c r="AB163" s="14"/>
      <c r="AC163" s="14"/>
      <c r="AD163" s="14"/>
      <c r="AE163" s="14"/>
      <c r="AF163" s="14"/>
      <c r="AG163" s="14"/>
      <c r="AH163" s="14"/>
      <c r="AI163" s="14"/>
      <c r="AJ163" s="14"/>
      <c r="AK163" s="14"/>
      <c r="AL163" s="14"/>
      <c r="AM163" s="14"/>
      <c r="AN163" s="14"/>
      <c r="AO163" s="14"/>
      <c r="AP163" s="14"/>
      <c r="AQ163" s="14"/>
      <c r="AR163" s="14"/>
      <c r="AS163" s="14"/>
      <c r="AT163" s="14"/>
      <c r="AU163" s="14"/>
      <c r="AV163" s="14"/>
      <c r="AW163" s="14"/>
      <c r="AX163" s="14"/>
    </row>
    <row r="164" spans="1:50" s="23" customFormat="1" ht="18" customHeight="1">
      <c r="A164" s="15"/>
      <c r="B164" s="15"/>
      <c r="C164" s="15"/>
      <c r="D164" s="15"/>
      <c r="E164" s="15"/>
      <c r="F164" s="15"/>
      <c r="G164" s="15"/>
      <c r="H164" s="15"/>
      <c r="I164" s="15"/>
      <c r="J164" s="15"/>
      <c r="K164" s="15"/>
      <c r="L164" s="15"/>
      <c r="M164" s="15"/>
      <c r="N164" s="15"/>
      <c r="O164" s="15"/>
      <c r="P164" s="15"/>
      <c r="Q164" s="15"/>
      <c r="R164" s="15"/>
      <c r="S164" s="15"/>
      <c r="T164" s="15"/>
      <c r="U164" s="15"/>
      <c r="V164" s="15"/>
      <c r="W164" s="15"/>
      <c r="X164" s="15"/>
      <c r="Y164" s="15"/>
      <c r="AA164" s="14"/>
      <c r="AB164" s="14"/>
      <c r="AC164" s="14"/>
      <c r="AD164" s="14"/>
      <c r="AE164" s="14"/>
      <c r="AF164" s="14"/>
      <c r="AG164" s="14"/>
      <c r="AH164" s="14"/>
      <c r="AI164" s="14"/>
      <c r="AJ164" s="14"/>
      <c r="AK164" s="14"/>
      <c r="AL164" s="14"/>
      <c r="AM164" s="14"/>
      <c r="AN164" s="14"/>
      <c r="AO164" s="14"/>
      <c r="AP164" s="14"/>
      <c r="AQ164" s="14"/>
      <c r="AR164" s="14"/>
      <c r="AS164" s="14"/>
      <c r="AT164" s="14"/>
      <c r="AU164" s="14"/>
      <c r="AV164" s="14"/>
      <c r="AW164" s="14"/>
      <c r="AX164" s="14"/>
    </row>
    <row r="165" spans="1:50" s="23" customFormat="1" ht="18" customHeight="1">
      <c r="A165" s="15"/>
      <c r="B165" s="15"/>
      <c r="C165" s="15"/>
      <c r="D165" s="15"/>
      <c r="E165" s="15"/>
      <c r="F165" s="15"/>
      <c r="G165" s="15"/>
      <c r="H165" s="15"/>
      <c r="I165" s="15"/>
      <c r="J165" s="15"/>
      <c r="K165" s="15"/>
      <c r="L165" s="15"/>
      <c r="M165" s="15"/>
      <c r="N165" s="15"/>
      <c r="O165" s="15"/>
      <c r="P165" s="15"/>
      <c r="Q165" s="15"/>
      <c r="R165" s="15"/>
      <c r="S165" s="15"/>
      <c r="T165" s="15"/>
      <c r="U165" s="15"/>
      <c r="V165" s="15"/>
      <c r="W165" s="15"/>
      <c r="X165" s="15"/>
      <c r="Y165" s="15"/>
      <c r="AA165" s="14"/>
      <c r="AB165" s="14"/>
      <c r="AC165" s="14"/>
      <c r="AD165" s="14"/>
      <c r="AE165" s="14"/>
      <c r="AF165" s="14"/>
      <c r="AG165" s="14"/>
      <c r="AH165" s="14"/>
      <c r="AI165" s="14"/>
      <c r="AJ165" s="14"/>
      <c r="AK165" s="14"/>
      <c r="AL165" s="14"/>
      <c r="AM165" s="14"/>
      <c r="AN165" s="14"/>
      <c r="AO165" s="14"/>
      <c r="AP165" s="14"/>
      <c r="AQ165" s="14"/>
      <c r="AR165" s="14"/>
      <c r="AS165" s="14"/>
      <c r="AT165" s="14"/>
      <c r="AU165" s="14"/>
      <c r="AV165" s="14"/>
      <c r="AW165" s="14"/>
      <c r="AX165" s="14"/>
    </row>
    <row r="166" spans="1:50" s="23" customFormat="1" ht="18" customHeight="1">
      <c r="A166" s="15"/>
      <c r="B166" s="15"/>
      <c r="C166" s="15"/>
      <c r="D166" s="15"/>
      <c r="E166" s="15"/>
      <c r="F166" s="15"/>
      <c r="G166" s="15"/>
      <c r="H166" s="15"/>
      <c r="I166" s="15"/>
      <c r="J166" s="15"/>
      <c r="K166" s="15"/>
      <c r="L166" s="15"/>
      <c r="M166" s="15"/>
      <c r="N166" s="15"/>
      <c r="O166" s="15"/>
      <c r="P166" s="15"/>
      <c r="Q166" s="15"/>
      <c r="R166" s="15"/>
      <c r="S166" s="15"/>
      <c r="T166" s="15"/>
      <c r="U166" s="15"/>
      <c r="V166" s="15"/>
      <c r="W166" s="15"/>
      <c r="X166" s="15"/>
      <c r="Y166" s="15"/>
      <c r="AA166" s="14"/>
      <c r="AB166" s="14"/>
      <c r="AC166" s="14"/>
      <c r="AD166" s="14"/>
      <c r="AE166" s="14"/>
      <c r="AF166" s="14"/>
      <c r="AG166" s="14"/>
      <c r="AH166" s="14"/>
      <c r="AI166" s="14"/>
      <c r="AJ166" s="14"/>
      <c r="AK166" s="14"/>
      <c r="AL166" s="14"/>
      <c r="AM166" s="14"/>
      <c r="AN166" s="14"/>
      <c r="AO166" s="14"/>
      <c r="AP166" s="14"/>
      <c r="AQ166" s="14"/>
      <c r="AR166" s="14"/>
      <c r="AS166" s="14"/>
      <c r="AT166" s="14"/>
      <c r="AU166" s="14"/>
      <c r="AV166" s="14"/>
      <c r="AW166" s="14"/>
      <c r="AX166" s="14"/>
    </row>
    <row r="167" spans="1:50" s="23" customFormat="1" ht="18" customHeight="1">
      <c r="A167" s="15"/>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AA167" s="14"/>
      <c r="AB167" s="14"/>
      <c r="AC167" s="14"/>
      <c r="AD167" s="14"/>
      <c r="AE167" s="14"/>
      <c r="AF167" s="14"/>
      <c r="AG167" s="14"/>
      <c r="AH167" s="14"/>
      <c r="AI167" s="14"/>
      <c r="AJ167" s="14"/>
      <c r="AK167" s="14"/>
      <c r="AL167" s="14"/>
      <c r="AM167" s="14"/>
      <c r="AN167" s="14"/>
      <c r="AO167" s="14"/>
      <c r="AP167" s="14"/>
      <c r="AQ167" s="14"/>
      <c r="AR167" s="14"/>
      <c r="AS167" s="14"/>
      <c r="AT167" s="14"/>
      <c r="AU167" s="14"/>
      <c r="AV167" s="14"/>
      <c r="AW167" s="14"/>
      <c r="AX167" s="14"/>
    </row>
    <row r="168" spans="1:50" s="23" customFormat="1" ht="18" customHeight="1">
      <c r="A168" s="15"/>
      <c r="B168" s="15"/>
      <c r="C168" s="15"/>
      <c r="D168" s="15"/>
      <c r="E168" s="15"/>
      <c r="F168" s="15"/>
      <c r="G168" s="15"/>
      <c r="H168" s="15"/>
      <c r="I168" s="15"/>
      <c r="J168" s="15"/>
      <c r="K168" s="15"/>
      <c r="L168" s="15"/>
      <c r="M168" s="15"/>
      <c r="N168" s="15"/>
      <c r="O168" s="15"/>
      <c r="P168" s="15"/>
      <c r="Q168" s="15"/>
      <c r="R168" s="15"/>
      <c r="S168" s="15"/>
      <c r="T168" s="15"/>
      <c r="U168" s="15"/>
      <c r="V168" s="15"/>
      <c r="W168" s="15"/>
      <c r="X168" s="15"/>
      <c r="Y168" s="15"/>
      <c r="AA168" s="14"/>
      <c r="AB168" s="14"/>
      <c r="AC168" s="14"/>
      <c r="AD168" s="14"/>
      <c r="AE168" s="14"/>
      <c r="AF168" s="14"/>
      <c r="AG168" s="14"/>
      <c r="AH168" s="14"/>
      <c r="AI168" s="14"/>
      <c r="AJ168" s="14"/>
      <c r="AK168" s="14"/>
      <c r="AL168" s="14"/>
      <c r="AM168" s="14"/>
      <c r="AN168" s="14"/>
      <c r="AO168" s="14"/>
      <c r="AP168" s="14"/>
      <c r="AQ168" s="14"/>
      <c r="AR168" s="14"/>
      <c r="AS168" s="14"/>
      <c r="AT168" s="14"/>
      <c r="AU168" s="14"/>
      <c r="AV168" s="14"/>
      <c r="AW168" s="14"/>
      <c r="AX168" s="14"/>
    </row>
    <row r="169" spans="1:50" s="23" customFormat="1" ht="18" customHeight="1">
      <c r="A169" s="15"/>
      <c r="B169" s="15"/>
      <c r="C169" s="15"/>
      <c r="D169" s="15"/>
      <c r="E169" s="15"/>
      <c r="F169" s="15"/>
      <c r="G169" s="373" t="s">
        <v>752</v>
      </c>
      <c r="H169" s="373"/>
      <c r="I169" s="373"/>
      <c r="J169" s="373"/>
      <c r="K169" s="15"/>
      <c r="L169" s="15"/>
      <c r="M169" s="15"/>
      <c r="N169" s="15"/>
      <c r="O169" s="15"/>
      <c r="P169" s="15"/>
      <c r="Q169" s="15"/>
      <c r="R169" s="15"/>
      <c r="S169" s="15"/>
      <c r="T169" s="15"/>
      <c r="U169" s="15"/>
      <c r="V169" s="15"/>
      <c r="W169" s="15"/>
      <c r="X169" s="15"/>
      <c r="Y169" s="15"/>
      <c r="AA169" s="14"/>
      <c r="AB169" s="14"/>
      <c r="AC169" s="14"/>
      <c r="AD169" s="14"/>
      <c r="AE169" s="14"/>
      <c r="AF169" s="14"/>
      <c r="AG169" s="14"/>
      <c r="AH169" s="14"/>
      <c r="AI169" s="14"/>
      <c r="AJ169" s="14"/>
      <c r="AK169" s="14"/>
      <c r="AL169" s="14"/>
      <c r="AM169" s="14"/>
      <c r="AN169" s="14"/>
      <c r="AO169" s="14"/>
      <c r="AP169" s="14"/>
      <c r="AQ169" s="14"/>
      <c r="AR169" s="14"/>
      <c r="AS169" s="14"/>
      <c r="AT169" s="14"/>
      <c r="AU169" s="14"/>
      <c r="AV169" s="14"/>
      <c r="AW169" s="14"/>
      <c r="AX169" s="14"/>
    </row>
    <row r="170" spans="1:50" s="23" customFormat="1" ht="18" customHeight="1">
      <c r="A170" s="15"/>
      <c r="B170" s="15"/>
      <c r="C170" s="15"/>
      <c r="D170" s="15"/>
      <c r="E170" s="15"/>
      <c r="F170" s="15"/>
      <c r="G170" s="373" t="s">
        <v>753</v>
      </c>
      <c r="H170" s="373"/>
      <c r="I170" s="373"/>
      <c r="J170" s="373"/>
      <c r="K170" s="15"/>
      <c r="L170" s="15"/>
      <c r="M170" s="15"/>
      <c r="N170" s="15"/>
      <c r="O170" s="15"/>
      <c r="P170" s="15"/>
      <c r="Q170" s="15"/>
      <c r="R170" s="15"/>
      <c r="S170" s="15"/>
      <c r="T170" s="15"/>
      <c r="U170" s="15"/>
      <c r="V170" s="15"/>
      <c r="W170" s="15"/>
      <c r="X170" s="15"/>
      <c r="Y170" s="15"/>
      <c r="AA170" s="14"/>
      <c r="AB170" s="14"/>
      <c r="AC170" s="14"/>
      <c r="AD170" s="14"/>
      <c r="AE170" s="14"/>
      <c r="AF170" s="14"/>
      <c r="AG170" s="14"/>
      <c r="AH170" s="14"/>
      <c r="AI170" s="14"/>
      <c r="AJ170" s="14"/>
      <c r="AK170" s="14"/>
      <c r="AL170" s="14"/>
      <c r="AM170" s="14"/>
      <c r="AN170" s="14"/>
      <c r="AO170" s="14"/>
      <c r="AP170" s="14"/>
      <c r="AQ170" s="14"/>
      <c r="AR170" s="14"/>
      <c r="AS170" s="14"/>
      <c r="AT170" s="14"/>
      <c r="AU170" s="14"/>
      <c r="AV170" s="14"/>
      <c r="AW170" s="14"/>
      <c r="AX170" s="14"/>
    </row>
    <row r="171" spans="1:50" s="23" customFormat="1" ht="18" customHeight="1">
      <c r="A171" s="15"/>
      <c r="B171" s="15"/>
      <c r="C171" s="15"/>
      <c r="D171" s="15"/>
      <c r="E171" s="15"/>
      <c r="F171" s="15"/>
      <c r="G171" s="373" t="s">
        <v>735</v>
      </c>
      <c r="H171" s="373"/>
      <c r="I171" s="373"/>
      <c r="J171" s="373"/>
      <c r="K171" s="15"/>
      <c r="L171" s="15"/>
      <c r="M171" s="15"/>
      <c r="N171" s="15"/>
      <c r="O171" s="15"/>
      <c r="P171" s="15"/>
      <c r="Q171" s="15"/>
      <c r="R171" s="15"/>
      <c r="S171" s="15"/>
      <c r="T171" s="15"/>
      <c r="U171" s="15"/>
      <c r="V171" s="15"/>
      <c r="W171" s="15" t="s">
        <v>197</v>
      </c>
      <c r="X171" s="15"/>
      <c r="Y171" s="15"/>
      <c r="AA171" s="14"/>
      <c r="AB171" s="14"/>
      <c r="AC171" s="14"/>
      <c r="AD171" s="14"/>
      <c r="AE171" s="14"/>
      <c r="AF171" s="14"/>
      <c r="AG171" s="14"/>
      <c r="AH171" s="14"/>
      <c r="AI171" s="14"/>
      <c r="AJ171" s="14"/>
      <c r="AK171" s="14"/>
      <c r="AL171" s="14"/>
      <c r="AM171" s="14"/>
      <c r="AN171" s="14"/>
      <c r="AO171" s="14"/>
      <c r="AP171" s="14"/>
      <c r="AQ171" s="14"/>
      <c r="AR171" s="14"/>
      <c r="AS171" s="14"/>
      <c r="AT171" s="14"/>
      <c r="AU171" s="14"/>
      <c r="AV171" s="14"/>
      <c r="AW171" s="14"/>
      <c r="AX171" s="14"/>
    </row>
    <row r="172" spans="1:50" s="23" customFormat="1" ht="18" customHeight="1">
      <c r="A172" s="15"/>
      <c r="B172" s="15"/>
      <c r="C172" s="15"/>
      <c r="D172" s="15"/>
      <c r="E172" s="15"/>
      <c r="F172" s="15"/>
      <c r="G172" s="15"/>
      <c r="H172" s="15"/>
      <c r="I172" s="15"/>
      <c r="J172" s="15"/>
      <c r="K172" s="15"/>
      <c r="L172" s="15"/>
      <c r="M172" s="15"/>
      <c r="N172" s="15"/>
      <c r="O172" s="15"/>
      <c r="P172" s="15"/>
      <c r="Q172" s="15"/>
      <c r="R172" s="15"/>
      <c r="S172" s="15"/>
      <c r="T172" s="15"/>
      <c r="U172" s="15"/>
      <c r="V172" s="15"/>
      <c r="W172" s="15"/>
      <c r="X172" s="15"/>
      <c r="Y172" s="15"/>
      <c r="AA172" s="14"/>
      <c r="AB172" s="14"/>
      <c r="AC172" s="14"/>
      <c r="AD172" s="14"/>
      <c r="AE172" s="14"/>
      <c r="AF172" s="14"/>
      <c r="AG172" s="14"/>
      <c r="AH172" s="14"/>
      <c r="AI172" s="14"/>
      <c r="AJ172" s="14"/>
      <c r="AK172" s="14"/>
      <c r="AL172" s="14"/>
      <c r="AM172" s="14"/>
      <c r="AN172" s="14"/>
      <c r="AO172" s="14"/>
      <c r="AP172" s="14"/>
      <c r="AQ172" s="14"/>
      <c r="AR172" s="14"/>
      <c r="AS172" s="14"/>
      <c r="AT172" s="14"/>
      <c r="AU172" s="14"/>
      <c r="AV172" s="14"/>
      <c r="AW172" s="14"/>
      <c r="AX172" s="14"/>
    </row>
    <row r="173" spans="1:50" s="23" customFormat="1" ht="18" customHeight="1">
      <c r="A173" s="15"/>
      <c r="B173" s="15"/>
      <c r="C173" s="15"/>
      <c r="D173" s="15"/>
      <c r="E173" s="15"/>
      <c r="F173" s="15"/>
      <c r="G173" s="15"/>
      <c r="H173" s="15"/>
      <c r="I173" s="15"/>
      <c r="J173" s="15"/>
      <c r="K173" s="15"/>
      <c r="L173" s="15"/>
      <c r="M173" s="15"/>
      <c r="N173" s="15"/>
      <c r="O173" s="15"/>
      <c r="P173" s="15"/>
      <c r="Q173" s="15"/>
      <c r="R173" s="15"/>
      <c r="S173" s="15"/>
      <c r="T173" s="15"/>
      <c r="U173" s="15"/>
      <c r="V173" s="15"/>
      <c r="W173" s="15"/>
      <c r="X173" s="15"/>
      <c r="Y173" s="15"/>
      <c r="AA173" s="14"/>
      <c r="AB173" s="14"/>
      <c r="AC173" s="14"/>
      <c r="AD173" s="14"/>
      <c r="AE173" s="14"/>
      <c r="AF173" s="14"/>
      <c r="AG173" s="14"/>
      <c r="AH173" s="14"/>
      <c r="AI173" s="14"/>
      <c r="AJ173" s="14"/>
      <c r="AK173" s="14"/>
      <c r="AL173" s="14"/>
      <c r="AM173" s="14"/>
      <c r="AN173" s="14"/>
      <c r="AO173" s="14"/>
      <c r="AP173" s="14"/>
      <c r="AQ173" s="14"/>
      <c r="AR173" s="14"/>
      <c r="AS173" s="14"/>
      <c r="AT173" s="14"/>
      <c r="AU173" s="14"/>
      <c r="AV173" s="14"/>
      <c r="AW173" s="14"/>
      <c r="AX173" s="14"/>
    </row>
    <row r="174" spans="1:50" s="23" customFormat="1" ht="18" customHeight="1">
      <c r="A174" s="15"/>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AA174" s="14"/>
      <c r="AB174" s="14"/>
      <c r="AC174" s="14"/>
      <c r="AD174" s="14"/>
      <c r="AE174" s="14"/>
      <c r="AF174" s="14"/>
      <c r="AG174" s="14"/>
      <c r="AH174" s="14"/>
      <c r="AI174" s="14"/>
      <c r="AJ174" s="14"/>
      <c r="AK174" s="14"/>
      <c r="AL174" s="14"/>
      <c r="AM174" s="14"/>
      <c r="AN174" s="14"/>
      <c r="AO174" s="14"/>
      <c r="AP174" s="14"/>
      <c r="AQ174" s="14"/>
      <c r="AR174" s="14"/>
      <c r="AS174" s="14"/>
      <c r="AT174" s="14"/>
      <c r="AU174" s="14"/>
      <c r="AV174" s="14"/>
      <c r="AW174" s="14"/>
      <c r="AX174" s="14"/>
    </row>
    <row r="175" spans="1:50" s="23" customFormat="1" ht="18" customHeight="1">
      <c r="A175" s="15"/>
      <c r="B175" s="15"/>
      <c r="C175" s="15"/>
      <c r="D175" s="15"/>
      <c r="E175" s="15"/>
      <c r="F175" s="15"/>
      <c r="G175" s="15"/>
      <c r="H175" s="15"/>
      <c r="I175" s="15"/>
      <c r="J175" s="15"/>
      <c r="K175" s="15"/>
      <c r="L175" s="15"/>
      <c r="M175" s="15"/>
      <c r="N175" s="15"/>
      <c r="O175" s="15"/>
      <c r="P175" s="15"/>
      <c r="Q175" s="15"/>
      <c r="R175" s="15"/>
      <c r="S175" s="15"/>
      <c r="T175" s="15"/>
      <c r="U175" s="15"/>
      <c r="V175" s="15"/>
      <c r="W175" s="15"/>
      <c r="X175" s="15"/>
      <c r="Y175" s="15"/>
      <c r="AA175" s="14"/>
      <c r="AB175" s="14"/>
      <c r="AC175" s="14"/>
      <c r="AD175" s="14"/>
      <c r="AE175" s="14"/>
      <c r="AF175" s="14"/>
      <c r="AG175" s="14"/>
      <c r="AH175" s="14"/>
      <c r="AI175" s="14"/>
      <c r="AJ175" s="14"/>
      <c r="AK175" s="14"/>
      <c r="AL175" s="14"/>
      <c r="AM175" s="14"/>
      <c r="AN175" s="14"/>
      <c r="AO175" s="14"/>
      <c r="AP175" s="14"/>
      <c r="AQ175" s="14"/>
      <c r="AR175" s="14"/>
      <c r="AS175" s="14"/>
      <c r="AT175" s="14"/>
      <c r="AU175" s="14"/>
      <c r="AV175" s="14"/>
      <c r="AW175" s="14"/>
      <c r="AX175" s="14"/>
    </row>
    <row r="176" spans="1:50" s="23" customFormat="1" ht="18" customHeight="1">
      <c r="A176" s="15"/>
      <c r="B176" s="15"/>
      <c r="C176" s="15"/>
      <c r="D176" s="15"/>
      <c r="E176" s="15"/>
      <c r="F176" s="15"/>
      <c r="G176" s="15"/>
      <c r="H176" s="15"/>
      <c r="I176" s="15"/>
      <c r="J176" s="15"/>
      <c r="K176" s="15"/>
      <c r="L176" s="15"/>
      <c r="M176" s="15"/>
      <c r="N176" s="15"/>
      <c r="O176" s="15"/>
      <c r="P176" s="15"/>
      <c r="Q176" s="15"/>
      <c r="R176" s="15"/>
      <c r="S176" s="15"/>
      <c r="T176" s="15"/>
      <c r="U176" s="15"/>
      <c r="V176" s="15"/>
      <c r="W176" s="15"/>
      <c r="X176" s="15"/>
      <c r="Y176" s="15"/>
      <c r="AA176" s="14"/>
      <c r="AB176" s="14"/>
      <c r="AC176" s="14"/>
      <c r="AD176" s="14"/>
      <c r="AE176" s="14"/>
      <c r="AF176" s="14"/>
      <c r="AG176" s="14"/>
      <c r="AH176" s="14"/>
      <c r="AI176" s="14"/>
      <c r="AJ176" s="14"/>
      <c r="AK176" s="14"/>
      <c r="AL176" s="14"/>
      <c r="AM176" s="14"/>
      <c r="AN176" s="14"/>
      <c r="AO176" s="14"/>
      <c r="AP176" s="14"/>
      <c r="AQ176" s="14"/>
      <c r="AR176" s="14"/>
      <c r="AS176" s="14"/>
      <c r="AT176" s="14"/>
      <c r="AU176" s="14"/>
      <c r="AV176" s="14"/>
      <c r="AW176" s="14"/>
      <c r="AX176" s="14"/>
    </row>
    <row r="177" spans="1:50" s="23" customFormat="1" ht="18" customHeight="1">
      <c r="A177" s="15"/>
      <c r="B177" s="15"/>
      <c r="C177" s="15"/>
      <c r="D177" s="15"/>
      <c r="E177" s="15"/>
      <c r="F177" s="15"/>
      <c r="G177" s="373" t="s">
        <v>752</v>
      </c>
      <c r="H177" s="373"/>
      <c r="I177" s="373"/>
      <c r="J177" s="373"/>
      <c r="K177" s="15"/>
      <c r="L177" s="15"/>
      <c r="M177" s="15"/>
      <c r="N177" s="15"/>
      <c r="O177" s="15"/>
      <c r="P177" s="15"/>
      <c r="Q177" s="15"/>
      <c r="R177" s="15"/>
      <c r="S177" s="15"/>
      <c r="T177" s="15"/>
      <c r="U177" s="15"/>
      <c r="V177" s="15"/>
      <c r="W177" s="15"/>
      <c r="X177" s="15"/>
      <c r="Y177" s="15"/>
      <c r="AA177" s="14"/>
      <c r="AB177" s="14"/>
      <c r="AC177" s="14"/>
      <c r="AD177" s="14"/>
      <c r="AE177" s="14"/>
      <c r="AF177" s="14"/>
      <c r="AG177" s="14"/>
      <c r="AH177" s="14"/>
      <c r="AI177" s="14"/>
      <c r="AJ177" s="14"/>
      <c r="AK177" s="14"/>
      <c r="AL177" s="14"/>
      <c r="AM177" s="14"/>
      <c r="AN177" s="14"/>
      <c r="AO177" s="14"/>
      <c r="AP177" s="14"/>
      <c r="AQ177" s="14"/>
      <c r="AR177" s="14"/>
      <c r="AS177" s="14"/>
      <c r="AT177" s="14"/>
      <c r="AU177" s="14"/>
      <c r="AV177" s="14"/>
      <c r="AW177" s="14"/>
      <c r="AX177" s="14"/>
    </row>
    <row r="178" spans="1:50" s="23" customFormat="1" ht="18" customHeight="1">
      <c r="A178" s="15"/>
      <c r="B178" s="15"/>
      <c r="C178" s="15"/>
      <c r="D178" s="15"/>
      <c r="E178" s="15"/>
      <c r="F178" s="15"/>
      <c r="G178" s="373" t="s">
        <v>753</v>
      </c>
      <c r="H178" s="373"/>
      <c r="I178" s="373"/>
      <c r="J178" s="373"/>
      <c r="K178" s="15"/>
      <c r="L178" s="15"/>
      <c r="M178" s="15"/>
      <c r="N178" s="15"/>
      <c r="O178" s="15"/>
      <c r="P178" s="15"/>
      <c r="Q178" s="15"/>
      <c r="R178" s="15"/>
      <c r="S178" s="15"/>
      <c r="T178" s="15"/>
      <c r="U178" s="15"/>
      <c r="V178" s="15"/>
      <c r="W178" s="15"/>
      <c r="X178" s="15"/>
      <c r="Y178" s="15"/>
      <c r="AA178" s="14"/>
      <c r="AB178" s="14"/>
      <c r="AC178" s="14"/>
      <c r="AD178" s="14"/>
      <c r="AE178" s="14"/>
      <c r="AF178" s="14"/>
      <c r="AG178" s="14"/>
      <c r="AH178" s="14"/>
      <c r="AI178" s="14"/>
      <c r="AJ178" s="14"/>
      <c r="AK178" s="14"/>
      <c r="AL178" s="14"/>
      <c r="AM178" s="14"/>
      <c r="AN178" s="14"/>
      <c r="AO178" s="14"/>
      <c r="AP178" s="14"/>
      <c r="AQ178" s="14"/>
      <c r="AR178" s="14"/>
      <c r="AS178" s="14"/>
      <c r="AT178" s="14"/>
      <c r="AU178" s="14"/>
      <c r="AV178" s="14"/>
      <c r="AW178" s="14"/>
      <c r="AX178" s="14"/>
    </row>
    <row r="179" spans="1:50" s="23" customFormat="1" ht="18" customHeight="1">
      <c r="A179" s="15"/>
      <c r="B179" s="15"/>
      <c r="C179" s="15"/>
      <c r="D179" s="15"/>
      <c r="E179" s="15"/>
      <c r="F179" s="15"/>
      <c r="G179" s="373" t="s">
        <v>735</v>
      </c>
      <c r="H179" s="373"/>
      <c r="I179" s="373"/>
      <c r="J179" s="373"/>
      <c r="K179" s="15"/>
      <c r="L179" s="15"/>
      <c r="M179" s="15"/>
      <c r="N179" s="15"/>
      <c r="O179" s="15"/>
      <c r="P179" s="15"/>
      <c r="Q179" s="15"/>
      <c r="R179" s="15"/>
      <c r="S179" s="15"/>
      <c r="T179" s="15"/>
      <c r="U179" s="15"/>
      <c r="V179" s="15"/>
      <c r="W179" s="15" t="s">
        <v>197</v>
      </c>
      <c r="X179" s="15"/>
      <c r="Y179" s="15"/>
      <c r="AA179" s="14"/>
      <c r="AB179" s="14"/>
      <c r="AC179" s="14"/>
      <c r="AD179" s="14"/>
      <c r="AE179" s="14"/>
      <c r="AF179" s="14"/>
      <c r="AG179" s="14"/>
      <c r="AH179" s="14"/>
      <c r="AI179" s="14"/>
      <c r="AJ179" s="14"/>
      <c r="AK179" s="14"/>
      <c r="AL179" s="14"/>
      <c r="AM179" s="14"/>
      <c r="AN179" s="14"/>
      <c r="AO179" s="14"/>
      <c r="AP179" s="14"/>
      <c r="AQ179" s="14"/>
      <c r="AR179" s="14"/>
      <c r="AS179" s="14"/>
      <c r="AT179" s="14"/>
      <c r="AU179" s="14"/>
      <c r="AV179" s="14"/>
      <c r="AW179" s="14"/>
      <c r="AX179" s="14"/>
    </row>
    <row r="180" spans="1:50" s="23" customFormat="1" ht="18" customHeight="1">
      <c r="A180" s="15"/>
      <c r="B180" s="15"/>
      <c r="C180" s="15"/>
      <c r="D180" s="15"/>
      <c r="E180" s="15"/>
      <c r="F180" s="15"/>
      <c r="G180" s="15"/>
      <c r="H180" s="15"/>
      <c r="I180" s="15"/>
      <c r="J180" s="15"/>
      <c r="K180" s="15"/>
      <c r="L180" s="15"/>
      <c r="M180" s="15"/>
      <c r="N180" s="15"/>
      <c r="O180" s="15"/>
      <c r="P180" s="15"/>
      <c r="Q180" s="15"/>
      <c r="R180" s="15"/>
      <c r="S180" s="15"/>
      <c r="T180" s="15"/>
      <c r="U180" s="15"/>
      <c r="V180" s="15"/>
      <c r="W180" s="15"/>
      <c r="X180" s="15"/>
      <c r="Y180" s="15"/>
      <c r="AA180" s="14"/>
      <c r="AB180" s="14"/>
      <c r="AC180" s="14"/>
      <c r="AD180" s="14"/>
      <c r="AE180" s="14"/>
      <c r="AF180" s="14"/>
      <c r="AG180" s="14"/>
      <c r="AH180" s="14"/>
      <c r="AI180" s="14"/>
      <c r="AJ180" s="14"/>
      <c r="AK180" s="14"/>
      <c r="AL180" s="14"/>
      <c r="AM180" s="14"/>
      <c r="AN180" s="14"/>
      <c r="AO180" s="14"/>
      <c r="AP180" s="14"/>
      <c r="AQ180" s="14"/>
      <c r="AR180" s="14"/>
      <c r="AS180" s="14"/>
      <c r="AT180" s="14"/>
      <c r="AU180" s="14"/>
      <c r="AV180" s="14"/>
      <c r="AW180" s="14"/>
      <c r="AX180" s="14"/>
    </row>
    <row r="181" spans="1:50" s="23" customFormat="1" ht="18" customHeight="1">
      <c r="A181" s="15"/>
      <c r="B181" s="15"/>
      <c r="C181" s="15"/>
      <c r="D181" s="15"/>
      <c r="E181" s="15"/>
      <c r="F181" s="15"/>
      <c r="G181" s="15"/>
      <c r="H181" s="15"/>
      <c r="I181" s="15"/>
      <c r="J181" s="15"/>
      <c r="K181" s="15"/>
      <c r="L181" s="15"/>
      <c r="M181" s="15"/>
      <c r="N181" s="15"/>
      <c r="O181" s="15"/>
      <c r="P181" s="15"/>
      <c r="Q181" s="15"/>
      <c r="R181" s="15"/>
      <c r="S181" s="15"/>
      <c r="T181" s="15"/>
      <c r="U181" s="15"/>
      <c r="V181" s="15"/>
      <c r="W181" s="15"/>
      <c r="X181" s="15"/>
      <c r="Y181" s="15"/>
      <c r="AA181" s="14"/>
      <c r="AB181" s="14"/>
      <c r="AC181" s="14"/>
      <c r="AD181" s="14"/>
      <c r="AE181" s="14"/>
      <c r="AF181" s="14"/>
      <c r="AG181" s="14"/>
      <c r="AH181" s="14"/>
      <c r="AI181" s="14"/>
      <c r="AJ181" s="14"/>
      <c r="AK181" s="14"/>
      <c r="AL181" s="14"/>
      <c r="AM181" s="14"/>
      <c r="AN181" s="14"/>
      <c r="AO181" s="14"/>
      <c r="AP181" s="14"/>
      <c r="AQ181" s="14"/>
      <c r="AR181" s="14"/>
      <c r="AS181" s="14"/>
      <c r="AT181" s="14"/>
      <c r="AU181" s="14"/>
      <c r="AV181" s="14"/>
      <c r="AW181" s="14"/>
      <c r="AX181" s="14"/>
    </row>
    <row r="182" spans="1:50" s="23" customFormat="1" ht="18" customHeight="1">
      <c r="A182" s="15"/>
      <c r="B182" s="15"/>
      <c r="C182" s="15"/>
      <c r="D182" s="15"/>
      <c r="E182" s="15"/>
      <c r="F182" s="15"/>
      <c r="G182" s="15"/>
      <c r="H182" s="15"/>
      <c r="I182" s="15"/>
      <c r="J182" s="15"/>
      <c r="K182" s="15"/>
      <c r="L182" s="15"/>
      <c r="M182" s="15"/>
      <c r="N182" s="15"/>
      <c r="O182" s="15"/>
      <c r="P182" s="15"/>
      <c r="Q182" s="15"/>
      <c r="R182" s="15"/>
      <c r="S182" s="15"/>
      <c r="T182" s="15"/>
      <c r="U182" s="15"/>
      <c r="V182" s="15"/>
      <c r="W182" s="15"/>
      <c r="X182" s="15"/>
      <c r="Y182" s="15"/>
      <c r="AA182" s="14"/>
      <c r="AB182" s="14"/>
      <c r="AC182" s="14"/>
      <c r="AD182" s="14"/>
      <c r="AE182" s="14"/>
      <c r="AF182" s="14"/>
      <c r="AG182" s="14"/>
      <c r="AH182" s="14"/>
      <c r="AI182" s="14"/>
      <c r="AJ182" s="14"/>
      <c r="AK182" s="14"/>
      <c r="AL182" s="14"/>
      <c r="AM182" s="14"/>
      <c r="AN182" s="14"/>
      <c r="AO182" s="14"/>
      <c r="AP182" s="14"/>
      <c r="AQ182" s="14"/>
      <c r="AR182" s="14"/>
      <c r="AS182" s="14"/>
      <c r="AT182" s="14"/>
      <c r="AU182" s="14"/>
      <c r="AV182" s="14"/>
      <c r="AW182" s="14"/>
      <c r="AX182" s="14"/>
    </row>
    <row r="183" spans="1:50" s="23" customFormat="1" ht="18" customHeight="1">
      <c r="A183" s="15"/>
      <c r="B183" s="15"/>
      <c r="C183" s="15"/>
      <c r="D183" s="15"/>
      <c r="E183" s="15"/>
      <c r="F183" s="15"/>
      <c r="G183" s="15"/>
      <c r="H183" s="15"/>
      <c r="I183" s="15"/>
      <c r="J183" s="15"/>
      <c r="K183" s="15"/>
      <c r="L183" s="15"/>
      <c r="M183" s="15"/>
      <c r="N183" s="15"/>
      <c r="O183" s="15"/>
      <c r="P183" s="15"/>
      <c r="Q183" s="15"/>
      <c r="R183" s="15"/>
      <c r="S183" s="15"/>
      <c r="T183" s="15"/>
      <c r="U183" s="15"/>
      <c r="V183" s="15"/>
      <c r="W183" s="15"/>
      <c r="X183" s="15"/>
      <c r="Y183" s="15"/>
      <c r="AA183" s="14"/>
      <c r="AB183" s="14"/>
      <c r="AC183" s="14"/>
      <c r="AD183" s="14"/>
      <c r="AE183" s="14"/>
      <c r="AF183" s="14"/>
      <c r="AG183" s="14"/>
      <c r="AH183" s="14"/>
      <c r="AI183" s="14"/>
      <c r="AJ183" s="14"/>
      <c r="AK183" s="14"/>
      <c r="AL183" s="14"/>
      <c r="AM183" s="14"/>
      <c r="AN183" s="14"/>
      <c r="AO183" s="14"/>
      <c r="AP183" s="14"/>
      <c r="AQ183" s="14"/>
      <c r="AR183" s="14"/>
      <c r="AS183" s="14"/>
      <c r="AT183" s="14"/>
      <c r="AU183" s="14"/>
      <c r="AV183" s="14"/>
      <c r="AW183" s="14"/>
      <c r="AX183" s="14"/>
    </row>
    <row r="184" spans="1:50" s="23" customFormat="1" ht="18" customHeight="1">
      <c r="A184" s="15"/>
      <c r="B184" s="15"/>
      <c r="C184" s="15"/>
      <c r="D184" s="15"/>
      <c r="E184" s="15"/>
      <c r="F184" s="15"/>
      <c r="G184" s="15"/>
      <c r="H184" s="15"/>
      <c r="I184" s="15"/>
      <c r="J184" s="15"/>
      <c r="K184" s="15"/>
      <c r="L184" s="15"/>
      <c r="M184" s="15"/>
      <c r="N184" s="15"/>
      <c r="O184" s="15"/>
      <c r="P184" s="15"/>
      <c r="Q184" s="15"/>
      <c r="R184" s="15"/>
      <c r="S184" s="15"/>
      <c r="T184" s="15"/>
      <c r="U184" s="15"/>
      <c r="V184" s="15"/>
      <c r="W184" s="15"/>
      <c r="X184" s="15"/>
      <c r="Y184" s="15"/>
      <c r="AA184" s="14"/>
      <c r="AB184" s="14"/>
      <c r="AC184" s="14"/>
      <c r="AD184" s="14"/>
      <c r="AE184" s="14"/>
      <c r="AF184" s="14"/>
      <c r="AG184" s="14"/>
      <c r="AH184" s="14"/>
      <c r="AI184" s="14"/>
      <c r="AJ184" s="14"/>
      <c r="AK184" s="14"/>
      <c r="AL184" s="14"/>
      <c r="AM184" s="14"/>
      <c r="AN184" s="14"/>
      <c r="AO184" s="14"/>
      <c r="AP184" s="14"/>
      <c r="AQ184" s="14"/>
      <c r="AR184" s="14"/>
      <c r="AS184" s="14"/>
      <c r="AT184" s="14"/>
      <c r="AU184" s="14"/>
      <c r="AV184" s="14"/>
      <c r="AW184" s="14"/>
      <c r="AX184" s="14"/>
    </row>
    <row r="185" spans="1:50" s="23" customFormat="1" ht="18" customHeight="1">
      <c r="A185" s="15"/>
      <c r="B185" s="15"/>
      <c r="C185" s="15"/>
      <c r="D185" s="15"/>
      <c r="E185" s="15"/>
      <c r="F185" s="15"/>
      <c r="G185" s="15"/>
      <c r="H185" s="15"/>
      <c r="I185" s="15"/>
      <c r="J185" s="15"/>
      <c r="K185" s="15"/>
      <c r="L185" s="15"/>
      <c r="M185" s="15"/>
      <c r="N185" s="15"/>
      <c r="O185" s="15"/>
      <c r="P185" s="15"/>
      <c r="Q185" s="15"/>
      <c r="R185" s="15"/>
      <c r="S185" s="15"/>
      <c r="T185" s="15"/>
      <c r="U185" s="15"/>
      <c r="V185" s="15"/>
      <c r="W185" s="15"/>
      <c r="X185" s="15"/>
      <c r="Y185" s="15"/>
      <c r="AA185" s="14"/>
      <c r="AB185" s="14"/>
      <c r="AC185" s="14"/>
      <c r="AD185" s="14"/>
      <c r="AE185" s="14"/>
      <c r="AF185" s="14"/>
      <c r="AG185" s="14"/>
      <c r="AH185" s="14"/>
      <c r="AI185" s="14"/>
      <c r="AJ185" s="14"/>
      <c r="AK185" s="14"/>
      <c r="AL185" s="14"/>
      <c r="AM185" s="14"/>
      <c r="AN185" s="14"/>
      <c r="AO185" s="14"/>
      <c r="AP185" s="14"/>
      <c r="AQ185" s="14"/>
      <c r="AR185" s="14"/>
      <c r="AS185" s="14"/>
      <c r="AT185" s="14"/>
      <c r="AU185" s="14"/>
      <c r="AV185" s="14"/>
      <c r="AW185" s="14"/>
      <c r="AX185" s="14"/>
    </row>
    <row r="186" spans="1:50" s="23" customFormat="1" ht="18" customHeight="1">
      <c r="A186" s="15"/>
      <c r="B186" s="15"/>
      <c r="C186" s="15"/>
      <c r="D186" s="15"/>
      <c r="E186" s="15"/>
      <c r="F186" s="15"/>
      <c r="G186" s="15"/>
      <c r="H186" s="15"/>
      <c r="I186" s="15"/>
      <c r="J186" s="15"/>
      <c r="K186" s="15"/>
      <c r="L186" s="15"/>
      <c r="M186" s="15"/>
      <c r="N186" s="15"/>
      <c r="O186" s="15"/>
      <c r="P186" s="15"/>
      <c r="Q186" s="15"/>
      <c r="R186" s="15"/>
      <c r="S186" s="15"/>
      <c r="T186" s="15"/>
      <c r="U186" s="15"/>
      <c r="V186" s="15"/>
      <c r="W186" s="15"/>
      <c r="X186" s="15"/>
      <c r="Y186" s="15"/>
      <c r="AA186" s="14"/>
      <c r="AB186" s="14"/>
      <c r="AC186" s="14"/>
      <c r="AD186" s="14"/>
      <c r="AE186" s="14"/>
      <c r="AF186" s="14"/>
      <c r="AG186" s="14"/>
      <c r="AH186" s="14"/>
      <c r="AI186" s="14"/>
      <c r="AJ186" s="14"/>
      <c r="AK186" s="14"/>
      <c r="AL186" s="14"/>
      <c r="AM186" s="14"/>
      <c r="AN186" s="14"/>
      <c r="AO186" s="14"/>
      <c r="AP186" s="14"/>
      <c r="AQ186" s="14"/>
      <c r="AR186" s="14"/>
      <c r="AS186" s="14"/>
      <c r="AT186" s="14"/>
      <c r="AU186" s="14"/>
      <c r="AV186" s="14"/>
      <c r="AW186" s="14"/>
      <c r="AX186" s="14"/>
    </row>
    <row r="187" spans="1:50" s="23" customFormat="1" ht="18" customHeight="1">
      <c r="A187" s="15"/>
      <c r="B187" s="15"/>
      <c r="C187" s="15"/>
      <c r="D187" s="15"/>
      <c r="E187" s="15"/>
      <c r="F187" s="15"/>
      <c r="G187" s="15"/>
      <c r="H187" s="15"/>
      <c r="I187" s="15"/>
      <c r="J187" s="15"/>
      <c r="K187" s="15"/>
      <c r="L187" s="15"/>
      <c r="M187" s="15"/>
      <c r="N187" s="15"/>
      <c r="O187" s="15"/>
      <c r="P187" s="15"/>
      <c r="Q187" s="15"/>
      <c r="R187" s="15"/>
      <c r="S187" s="15"/>
      <c r="T187" s="15"/>
      <c r="U187" s="15"/>
      <c r="V187" s="15"/>
      <c r="W187" s="15"/>
      <c r="X187" s="15"/>
      <c r="Y187" s="15"/>
      <c r="AA187" s="14"/>
      <c r="AB187" s="14"/>
      <c r="AC187" s="14"/>
      <c r="AD187" s="14"/>
      <c r="AE187" s="14"/>
      <c r="AF187" s="14"/>
      <c r="AG187" s="14"/>
      <c r="AH187" s="14"/>
      <c r="AI187" s="14"/>
      <c r="AJ187" s="14"/>
      <c r="AK187" s="14"/>
      <c r="AL187" s="14"/>
      <c r="AM187" s="14"/>
      <c r="AN187" s="14"/>
      <c r="AO187" s="14"/>
      <c r="AP187" s="14"/>
      <c r="AQ187" s="14"/>
      <c r="AR187" s="14"/>
      <c r="AS187" s="14"/>
      <c r="AT187" s="14"/>
      <c r="AU187" s="14"/>
      <c r="AV187" s="14"/>
      <c r="AW187" s="14"/>
      <c r="AX187" s="14"/>
    </row>
    <row r="188" spans="1:25" ht="19.5" customHeight="1">
      <c r="A188" s="376">
        <v>4</v>
      </c>
      <c r="B188" s="376"/>
      <c r="C188" s="376"/>
      <c r="D188" s="376"/>
      <c r="E188" s="376"/>
      <c r="F188" s="376"/>
      <c r="G188" s="376"/>
      <c r="H188" s="376"/>
      <c r="I188" s="376"/>
      <c r="J188" s="376"/>
      <c r="K188" s="376"/>
      <c r="L188" s="376"/>
      <c r="M188" s="376"/>
      <c r="N188" s="376"/>
      <c r="O188" s="376"/>
      <c r="P188" s="376"/>
      <c r="Q188" s="376"/>
      <c r="R188" s="376"/>
      <c r="S188" s="376"/>
      <c r="T188" s="376"/>
      <c r="U188" s="376"/>
      <c r="V188" s="376"/>
      <c r="W188" s="376"/>
      <c r="X188" s="376"/>
      <c r="Y188" s="376"/>
    </row>
  </sheetData>
  <sheetProtection/>
  <mergeCells count="23">
    <mergeCell ref="A3:Y4"/>
    <mergeCell ref="B7:Y8"/>
    <mergeCell ref="G19:M19"/>
    <mergeCell ref="A47:Y47"/>
    <mergeCell ref="S61:T61"/>
    <mergeCell ref="S65:T65"/>
    <mergeCell ref="G171:J171"/>
    <mergeCell ref="A94:Y94"/>
    <mergeCell ref="A135:I135"/>
    <mergeCell ref="A141:Y141"/>
    <mergeCell ref="R144:X144"/>
    <mergeCell ref="A145:M145"/>
    <mergeCell ref="A152:G152"/>
    <mergeCell ref="A188:Y188"/>
    <mergeCell ref="S69:T69"/>
    <mergeCell ref="G177:J177"/>
    <mergeCell ref="G178:J178"/>
    <mergeCell ref="G179:J179"/>
    <mergeCell ref="G161:J161"/>
    <mergeCell ref="G162:J162"/>
    <mergeCell ref="G163:J163"/>
    <mergeCell ref="G169:J169"/>
    <mergeCell ref="G170:J170"/>
  </mergeCells>
  <printOptions/>
  <pageMargins left="0.7874015748031497" right="0.3937007874015748" top="0.44" bottom="0.25" header="0.41" footer="0.24"/>
  <pageSetup horizontalDpi="600" verticalDpi="600" orientation="portrait" paperSize="9" r:id="rId1"/>
  <rowBreaks count="2" manualBreakCount="2">
    <brk id="47" max="24" man="1"/>
    <brk id="141" max="24" man="1"/>
  </rowBreaks>
</worksheet>
</file>

<file path=xl/worksheets/sheet4.xml><?xml version="1.0" encoding="utf-8"?>
<worksheet xmlns="http://schemas.openxmlformats.org/spreadsheetml/2006/main" xmlns:r="http://schemas.openxmlformats.org/officeDocument/2006/relationships">
  <dimension ref="A1:AX43"/>
  <sheetViews>
    <sheetView showZeros="0" zoomScale="75" zoomScaleNormal="75" zoomScalePageLayoutView="0" workbookViewId="0" topLeftCell="A1">
      <selection activeCell="A1" sqref="A1"/>
    </sheetView>
  </sheetViews>
  <sheetFormatPr defaultColWidth="9" defaultRowHeight="14.25"/>
  <cols>
    <col min="1" max="24" width="3.69921875" style="14" customWidth="1"/>
    <col min="25" max="25" width="4" style="14" customWidth="1"/>
    <col min="26" max="26" width="0.6953125" style="23" customWidth="1"/>
    <col min="27" max="16384" width="9" style="14" customWidth="1"/>
  </cols>
  <sheetData>
    <row r="1" ht="22.5" customHeight="1">
      <c r="A1" s="11" t="s">
        <v>777</v>
      </c>
    </row>
    <row r="2" ht="22.5" customHeight="1">
      <c r="A2" s="11"/>
    </row>
    <row r="3" spans="1:50" s="23" customFormat="1" ht="18" customHeight="1">
      <c r="A3" s="15"/>
      <c r="B3" s="15"/>
      <c r="C3" s="15"/>
      <c r="D3" s="15"/>
      <c r="E3" s="15"/>
      <c r="F3" s="15"/>
      <c r="G3" s="15"/>
      <c r="H3" s="15"/>
      <c r="I3" s="15"/>
      <c r="J3" s="15"/>
      <c r="K3" s="15"/>
      <c r="L3" s="15"/>
      <c r="M3" s="15"/>
      <c r="N3" s="15"/>
      <c r="O3" s="15"/>
      <c r="P3" s="15"/>
      <c r="Q3" s="15"/>
      <c r="R3" s="15"/>
      <c r="S3" s="15"/>
      <c r="T3" s="15"/>
      <c r="U3" s="15"/>
      <c r="V3" s="15"/>
      <c r="W3" s="15"/>
      <c r="X3" s="15"/>
      <c r="Y3" s="15"/>
      <c r="AA3" s="14"/>
      <c r="AB3" s="14"/>
      <c r="AC3" s="14"/>
      <c r="AD3" s="14"/>
      <c r="AE3" s="14"/>
      <c r="AF3" s="14"/>
      <c r="AG3" s="14"/>
      <c r="AH3" s="14"/>
      <c r="AI3" s="14"/>
      <c r="AJ3" s="14"/>
      <c r="AK3" s="14"/>
      <c r="AL3" s="14"/>
      <c r="AM3" s="14"/>
      <c r="AN3" s="14"/>
      <c r="AO3" s="14"/>
      <c r="AP3" s="14"/>
      <c r="AQ3" s="14"/>
      <c r="AR3" s="14"/>
      <c r="AS3" s="14"/>
      <c r="AT3" s="14"/>
      <c r="AU3" s="14"/>
      <c r="AV3" s="14"/>
      <c r="AW3" s="14"/>
      <c r="AX3" s="14"/>
    </row>
    <row r="4" spans="1:50" s="23" customFormat="1" ht="24" customHeight="1">
      <c r="A4" s="403" t="s">
        <v>198</v>
      </c>
      <c r="B4" s="403"/>
      <c r="C4" s="403"/>
      <c r="D4" s="403"/>
      <c r="E4" s="403"/>
      <c r="F4" s="403"/>
      <c r="G4" s="403"/>
      <c r="H4" s="403"/>
      <c r="I4" s="403"/>
      <c r="J4" s="403"/>
      <c r="K4" s="403"/>
      <c r="L4" s="403"/>
      <c r="M4" s="403"/>
      <c r="N4" s="403"/>
      <c r="O4" s="403"/>
      <c r="P4" s="403"/>
      <c r="Q4" s="403"/>
      <c r="R4" s="403"/>
      <c r="S4" s="403"/>
      <c r="T4" s="403"/>
      <c r="U4" s="403"/>
      <c r="V4" s="403"/>
      <c r="W4" s="403"/>
      <c r="X4" s="403"/>
      <c r="Y4" s="403"/>
      <c r="AA4" s="14"/>
      <c r="AB4" s="14"/>
      <c r="AC4" s="14"/>
      <c r="AD4" s="14"/>
      <c r="AE4" s="14"/>
      <c r="AF4" s="14"/>
      <c r="AG4" s="14"/>
      <c r="AH4" s="14"/>
      <c r="AI4" s="14"/>
      <c r="AJ4" s="14"/>
      <c r="AK4" s="14"/>
      <c r="AL4" s="14"/>
      <c r="AM4" s="14"/>
      <c r="AN4" s="14"/>
      <c r="AO4" s="14"/>
      <c r="AP4" s="14"/>
      <c r="AQ4" s="14"/>
      <c r="AR4" s="14"/>
      <c r="AS4" s="14"/>
      <c r="AT4" s="14"/>
      <c r="AU4" s="14"/>
      <c r="AV4" s="14"/>
      <c r="AW4" s="14"/>
      <c r="AX4" s="14"/>
    </row>
    <row r="5" spans="1:50" s="23" customFormat="1" ht="18" customHeight="1">
      <c r="A5" s="15"/>
      <c r="B5" s="15"/>
      <c r="C5" s="15"/>
      <c r="D5" s="15"/>
      <c r="E5" s="15"/>
      <c r="F5" s="15"/>
      <c r="G5" s="15"/>
      <c r="H5" s="15"/>
      <c r="I5" s="15"/>
      <c r="J5" s="15"/>
      <c r="K5" s="15"/>
      <c r="L5" s="15"/>
      <c r="M5" s="15"/>
      <c r="N5" s="15"/>
      <c r="O5" s="15"/>
      <c r="P5" s="15"/>
      <c r="Q5" s="15"/>
      <c r="R5" s="15"/>
      <c r="S5" s="15"/>
      <c r="T5" s="15"/>
      <c r="U5" s="15"/>
      <c r="V5" s="15"/>
      <c r="W5" s="15"/>
      <c r="X5" s="15"/>
      <c r="Y5" s="15"/>
      <c r="AA5" s="14"/>
      <c r="AB5" s="14"/>
      <c r="AC5" s="14"/>
      <c r="AD5" s="14"/>
      <c r="AE5" s="14"/>
      <c r="AF5" s="14"/>
      <c r="AG5" s="14"/>
      <c r="AH5" s="14"/>
      <c r="AI5" s="14"/>
      <c r="AJ5" s="14"/>
      <c r="AK5" s="14"/>
      <c r="AL5" s="14"/>
      <c r="AM5" s="14"/>
      <c r="AN5" s="14"/>
      <c r="AO5" s="14"/>
      <c r="AP5" s="14"/>
      <c r="AQ5" s="14"/>
      <c r="AR5" s="14"/>
      <c r="AS5" s="14"/>
      <c r="AT5" s="14"/>
      <c r="AU5" s="14"/>
      <c r="AV5" s="14"/>
      <c r="AW5" s="14"/>
      <c r="AX5" s="14"/>
    </row>
    <row r="6" spans="1:50" s="23" customFormat="1" ht="18" customHeight="1">
      <c r="A6" s="15"/>
      <c r="B6" s="15"/>
      <c r="C6" s="15"/>
      <c r="D6" s="15"/>
      <c r="E6" s="15"/>
      <c r="F6" s="15"/>
      <c r="G6" s="15"/>
      <c r="H6" s="15"/>
      <c r="I6" s="15"/>
      <c r="J6" s="15"/>
      <c r="K6" s="15"/>
      <c r="L6" s="15"/>
      <c r="M6" s="15"/>
      <c r="N6" s="15"/>
      <c r="O6" s="15"/>
      <c r="P6" s="15"/>
      <c r="Q6" s="15"/>
      <c r="R6" s="15"/>
      <c r="S6" s="15"/>
      <c r="T6" s="15"/>
      <c r="U6" s="15"/>
      <c r="V6" s="15"/>
      <c r="W6" s="15"/>
      <c r="X6" s="15"/>
      <c r="Y6" s="15"/>
      <c r="AA6" s="14"/>
      <c r="AB6" s="14"/>
      <c r="AC6" s="14"/>
      <c r="AD6" s="14"/>
      <c r="AE6" s="14"/>
      <c r="AF6" s="14"/>
      <c r="AG6" s="14"/>
      <c r="AH6" s="14"/>
      <c r="AI6" s="14"/>
      <c r="AJ6" s="14"/>
      <c r="AK6" s="14"/>
      <c r="AL6" s="14"/>
      <c r="AM6" s="14"/>
      <c r="AN6" s="14"/>
      <c r="AO6" s="14"/>
      <c r="AP6" s="14"/>
      <c r="AQ6" s="14"/>
      <c r="AR6" s="14"/>
      <c r="AS6" s="14"/>
      <c r="AT6" s="14"/>
      <c r="AU6" s="14"/>
      <c r="AV6" s="14"/>
      <c r="AW6" s="14"/>
      <c r="AX6" s="14"/>
    </row>
    <row r="7" spans="1:50" s="23" customFormat="1" ht="18" customHeight="1">
      <c r="A7" s="15" t="s">
        <v>775</v>
      </c>
      <c r="B7" s="15"/>
      <c r="C7" s="15"/>
      <c r="D7" s="20"/>
      <c r="E7" s="20"/>
      <c r="F7" s="20"/>
      <c r="G7" s="20"/>
      <c r="H7" s="20"/>
      <c r="I7" s="20"/>
      <c r="J7" s="20"/>
      <c r="K7" s="20"/>
      <c r="L7" s="20"/>
      <c r="M7" s="20"/>
      <c r="N7" s="15"/>
      <c r="O7" s="15"/>
      <c r="P7" s="15"/>
      <c r="Q7" s="15"/>
      <c r="R7" s="15"/>
      <c r="S7" s="15"/>
      <c r="T7" s="15"/>
      <c r="U7" s="15"/>
      <c r="V7" s="15"/>
      <c r="W7" s="15"/>
      <c r="X7" s="15"/>
      <c r="Y7" s="15"/>
      <c r="AA7" s="14"/>
      <c r="AB7" s="14"/>
      <c r="AC7" s="14"/>
      <c r="AD7" s="14"/>
      <c r="AE7" s="14"/>
      <c r="AF7" s="14"/>
      <c r="AG7" s="14"/>
      <c r="AH7" s="14"/>
      <c r="AI7" s="14"/>
      <c r="AJ7" s="14"/>
      <c r="AK7" s="14"/>
      <c r="AL7" s="14"/>
      <c r="AM7" s="14"/>
      <c r="AN7" s="14"/>
      <c r="AO7" s="14"/>
      <c r="AP7" s="14"/>
      <c r="AQ7" s="14"/>
      <c r="AR7" s="14"/>
      <c r="AS7" s="14"/>
      <c r="AT7" s="14"/>
      <c r="AU7" s="14"/>
      <c r="AV7" s="14"/>
      <c r="AW7" s="14"/>
      <c r="AX7" s="14"/>
    </row>
    <row r="8" spans="1:50" s="23" customFormat="1" ht="18" customHeight="1">
      <c r="A8" s="15" t="s">
        <v>42</v>
      </c>
      <c r="B8" s="15"/>
      <c r="C8" s="15"/>
      <c r="D8" s="15"/>
      <c r="E8" s="15"/>
      <c r="F8" s="15"/>
      <c r="G8" s="15"/>
      <c r="H8" s="15"/>
      <c r="I8" s="15"/>
      <c r="J8" s="15"/>
      <c r="K8" s="15"/>
      <c r="L8" s="15"/>
      <c r="M8" s="15"/>
      <c r="N8" s="15"/>
      <c r="O8" s="15"/>
      <c r="P8" s="15"/>
      <c r="Q8" s="15"/>
      <c r="R8" s="15"/>
      <c r="S8" s="15"/>
      <c r="T8" s="15"/>
      <c r="U8" s="15"/>
      <c r="V8" s="15"/>
      <c r="W8" s="15"/>
      <c r="X8" s="15"/>
      <c r="Y8" s="15"/>
      <c r="AA8" s="14"/>
      <c r="AB8" s="14"/>
      <c r="AC8" s="14"/>
      <c r="AD8" s="14"/>
      <c r="AE8" s="14"/>
      <c r="AF8" s="14"/>
      <c r="AG8" s="14"/>
      <c r="AH8" s="14"/>
      <c r="AI8" s="14"/>
      <c r="AJ8" s="14"/>
      <c r="AK8" s="14"/>
      <c r="AL8" s="14"/>
      <c r="AM8" s="14"/>
      <c r="AN8" s="14"/>
      <c r="AO8" s="14"/>
      <c r="AP8" s="14"/>
      <c r="AQ8" s="14"/>
      <c r="AR8" s="14"/>
      <c r="AS8" s="14"/>
      <c r="AT8" s="14"/>
      <c r="AU8" s="14"/>
      <c r="AV8" s="14"/>
      <c r="AW8" s="14"/>
      <c r="AX8" s="14"/>
    </row>
    <row r="9" spans="1:50" s="23" customFormat="1" ht="18" customHeight="1">
      <c r="A9" s="15"/>
      <c r="B9" s="15"/>
      <c r="C9" s="15"/>
      <c r="D9" s="15"/>
      <c r="E9" s="15"/>
      <c r="F9" s="15"/>
      <c r="G9" s="15"/>
      <c r="H9" s="15"/>
      <c r="I9" s="15"/>
      <c r="J9" s="15"/>
      <c r="K9" s="15"/>
      <c r="L9" s="15"/>
      <c r="M9" s="15"/>
      <c r="N9" s="15"/>
      <c r="O9" s="15"/>
      <c r="P9" s="15"/>
      <c r="Q9" s="15"/>
      <c r="R9" s="15"/>
      <c r="S9" s="15"/>
      <c r="T9" s="15"/>
      <c r="U9" s="15"/>
      <c r="V9" s="15"/>
      <c r="W9" s="15"/>
      <c r="X9" s="15"/>
      <c r="Y9" s="15"/>
      <c r="AA9" s="14"/>
      <c r="AB9" s="14"/>
      <c r="AC9" s="14"/>
      <c r="AD9" s="14"/>
      <c r="AE9" s="14"/>
      <c r="AF9" s="14"/>
      <c r="AG9" s="14"/>
      <c r="AH9" s="14"/>
      <c r="AI9" s="14"/>
      <c r="AJ9" s="14"/>
      <c r="AK9" s="14"/>
      <c r="AL9" s="14"/>
      <c r="AM9" s="14"/>
      <c r="AN9" s="14"/>
      <c r="AO9" s="14"/>
      <c r="AP9" s="14"/>
      <c r="AQ9" s="14"/>
      <c r="AR9" s="14"/>
      <c r="AS9" s="14"/>
      <c r="AT9" s="14"/>
      <c r="AU9" s="14"/>
      <c r="AV9" s="14"/>
      <c r="AW9" s="14"/>
      <c r="AX9" s="14"/>
    </row>
    <row r="10" spans="1:50" s="23" customFormat="1" ht="18" customHeight="1">
      <c r="A10" s="15"/>
      <c r="B10" s="15"/>
      <c r="C10" s="15"/>
      <c r="D10" s="15"/>
      <c r="E10" s="15"/>
      <c r="F10" s="15"/>
      <c r="G10" s="398"/>
      <c r="H10" s="398"/>
      <c r="I10" s="398"/>
      <c r="J10" s="398"/>
      <c r="K10" s="398"/>
      <c r="L10" s="398"/>
      <c r="M10" s="398"/>
      <c r="N10" s="398"/>
      <c r="O10" s="398"/>
      <c r="P10" s="398"/>
      <c r="Q10" s="398"/>
      <c r="R10" s="398"/>
      <c r="S10" s="398"/>
      <c r="T10" s="398"/>
      <c r="U10" s="398"/>
      <c r="V10" s="398"/>
      <c r="W10" s="398"/>
      <c r="X10" s="398"/>
      <c r="Y10" s="15"/>
      <c r="AA10" s="14"/>
      <c r="AB10" s="14"/>
      <c r="AC10" s="14"/>
      <c r="AD10" s="14"/>
      <c r="AE10" s="14"/>
      <c r="AF10" s="14"/>
      <c r="AG10" s="14"/>
      <c r="AH10" s="14"/>
      <c r="AI10" s="14"/>
      <c r="AJ10" s="14"/>
      <c r="AK10" s="14"/>
      <c r="AL10" s="14"/>
      <c r="AM10" s="14"/>
      <c r="AN10" s="14"/>
      <c r="AO10" s="14"/>
      <c r="AP10" s="14"/>
      <c r="AQ10" s="14"/>
      <c r="AR10" s="14"/>
      <c r="AS10" s="14"/>
      <c r="AT10" s="14"/>
      <c r="AU10" s="14"/>
      <c r="AV10" s="14"/>
      <c r="AW10" s="14"/>
      <c r="AX10" s="14"/>
    </row>
    <row r="11" spans="1:50" s="23" customFormat="1" ht="18" customHeight="1">
      <c r="A11" s="15"/>
      <c r="B11" s="404" t="s">
        <v>199</v>
      </c>
      <c r="C11" s="404"/>
      <c r="D11" s="404"/>
      <c r="E11" s="404"/>
      <c r="F11" s="15"/>
      <c r="G11" s="402" t="s">
        <v>829</v>
      </c>
      <c r="H11" s="402"/>
      <c r="I11" s="402"/>
      <c r="J11" s="402"/>
      <c r="K11" s="402"/>
      <c r="L11" s="402"/>
      <c r="M11" s="402"/>
      <c r="N11" s="402"/>
      <c r="O11" s="402"/>
      <c r="P11" s="402"/>
      <c r="Q11" s="402"/>
      <c r="R11" s="402"/>
      <c r="S11" s="402"/>
      <c r="T11" s="402"/>
      <c r="U11" s="402"/>
      <c r="V11" s="402"/>
      <c r="W11" s="402"/>
      <c r="X11" s="402"/>
      <c r="Y11" s="15"/>
      <c r="AA11" s="14"/>
      <c r="AB11" s="14"/>
      <c r="AC11" s="14"/>
      <c r="AD11" s="14"/>
      <c r="AE11" s="14"/>
      <c r="AF11" s="14"/>
      <c r="AG11" s="14"/>
      <c r="AH11" s="14"/>
      <c r="AI11" s="14"/>
      <c r="AJ11" s="14"/>
      <c r="AK11" s="14"/>
      <c r="AL11" s="14"/>
      <c r="AM11" s="14"/>
      <c r="AN11" s="14"/>
      <c r="AO11" s="14"/>
      <c r="AP11" s="14"/>
      <c r="AQ11" s="14"/>
      <c r="AR11" s="14"/>
      <c r="AS11" s="14"/>
      <c r="AT11" s="14"/>
      <c r="AU11" s="14"/>
      <c r="AV11" s="14"/>
      <c r="AW11" s="14"/>
      <c r="AX11" s="14"/>
    </row>
    <row r="12" spans="1:50" s="23" customFormat="1" ht="18" customHeight="1">
      <c r="A12" s="15"/>
      <c r="B12" s="15"/>
      <c r="C12" s="15"/>
      <c r="D12" s="15"/>
      <c r="E12" s="15"/>
      <c r="F12" s="15"/>
      <c r="G12" s="402"/>
      <c r="H12" s="402"/>
      <c r="I12" s="402"/>
      <c r="J12" s="402"/>
      <c r="K12" s="402"/>
      <c r="L12" s="402"/>
      <c r="M12" s="402"/>
      <c r="N12" s="402"/>
      <c r="O12" s="402"/>
      <c r="P12" s="402"/>
      <c r="Q12" s="402"/>
      <c r="R12" s="402"/>
      <c r="S12" s="402"/>
      <c r="T12" s="402"/>
      <c r="U12" s="402"/>
      <c r="V12" s="402"/>
      <c r="W12" s="402"/>
      <c r="X12" s="402"/>
      <c r="Y12" s="15"/>
      <c r="AA12" s="14"/>
      <c r="AB12" s="14"/>
      <c r="AC12" s="14"/>
      <c r="AD12" s="14"/>
      <c r="AE12" s="14"/>
      <c r="AF12" s="14"/>
      <c r="AG12" s="14"/>
      <c r="AH12" s="14"/>
      <c r="AI12" s="14"/>
      <c r="AJ12" s="14"/>
      <c r="AK12" s="14"/>
      <c r="AL12" s="14"/>
      <c r="AM12" s="14"/>
      <c r="AN12" s="14"/>
      <c r="AO12" s="14"/>
      <c r="AP12" s="14"/>
      <c r="AQ12" s="14"/>
      <c r="AR12" s="14"/>
      <c r="AS12" s="14"/>
      <c r="AT12" s="14"/>
      <c r="AU12" s="14"/>
      <c r="AV12" s="14"/>
      <c r="AW12" s="14"/>
      <c r="AX12" s="14"/>
    </row>
    <row r="13" spans="1:50" s="23" customFormat="1" ht="18" customHeight="1">
      <c r="A13" s="15"/>
      <c r="B13" s="15"/>
      <c r="C13" s="15"/>
      <c r="D13" s="15"/>
      <c r="E13" s="15"/>
      <c r="F13" s="15"/>
      <c r="G13" s="15"/>
      <c r="H13" s="15"/>
      <c r="I13" s="15"/>
      <c r="J13" s="15"/>
      <c r="K13" s="15"/>
      <c r="L13" s="15"/>
      <c r="M13" s="15"/>
      <c r="N13" s="15"/>
      <c r="O13" s="15"/>
      <c r="P13" s="15"/>
      <c r="Q13" s="15"/>
      <c r="R13" s="15"/>
      <c r="S13" s="15"/>
      <c r="T13" s="15"/>
      <c r="U13" s="15"/>
      <c r="V13" s="15"/>
      <c r="W13" s="15"/>
      <c r="X13" s="15"/>
      <c r="Y13" s="15"/>
      <c r="AA13" s="14"/>
      <c r="AB13" s="14"/>
      <c r="AC13" s="14"/>
      <c r="AD13" s="14"/>
      <c r="AE13" s="14"/>
      <c r="AF13" s="14"/>
      <c r="AG13" s="14"/>
      <c r="AH13" s="14"/>
      <c r="AI13" s="14"/>
      <c r="AJ13" s="14"/>
      <c r="AK13" s="14"/>
      <c r="AL13" s="14"/>
      <c r="AM13" s="14"/>
      <c r="AN13" s="14"/>
      <c r="AO13" s="14"/>
      <c r="AP13" s="14"/>
      <c r="AQ13" s="14"/>
      <c r="AR13" s="14"/>
      <c r="AS13" s="14"/>
      <c r="AT13" s="14"/>
      <c r="AU13" s="14"/>
      <c r="AV13" s="14"/>
      <c r="AW13" s="14"/>
      <c r="AX13" s="14"/>
    </row>
    <row r="14" spans="1:50" s="23" customFormat="1" ht="18" customHeight="1">
      <c r="A14" s="376" t="s">
        <v>200</v>
      </c>
      <c r="B14" s="376"/>
      <c r="C14" s="376"/>
      <c r="D14" s="376"/>
      <c r="E14" s="376"/>
      <c r="F14" s="376"/>
      <c r="G14" s="376"/>
      <c r="H14" s="376"/>
      <c r="I14" s="376"/>
      <c r="J14" s="376"/>
      <c r="K14" s="376"/>
      <c r="L14" s="376"/>
      <c r="M14" s="376"/>
      <c r="N14" s="376"/>
      <c r="O14" s="376"/>
      <c r="P14" s="376"/>
      <c r="Q14" s="376"/>
      <c r="R14" s="376"/>
      <c r="S14" s="376"/>
      <c r="T14" s="376"/>
      <c r="U14" s="376"/>
      <c r="V14" s="376"/>
      <c r="W14" s="376"/>
      <c r="X14" s="376"/>
      <c r="Y14" s="376"/>
      <c r="AA14" s="14"/>
      <c r="AB14" s="14"/>
      <c r="AC14" s="14"/>
      <c r="AD14" s="14"/>
      <c r="AE14" s="14"/>
      <c r="AF14" s="14"/>
      <c r="AG14" s="14"/>
      <c r="AH14" s="14"/>
      <c r="AI14" s="14"/>
      <c r="AJ14" s="14"/>
      <c r="AK14" s="14"/>
      <c r="AL14" s="14"/>
      <c r="AM14" s="14"/>
      <c r="AN14" s="14"/>
      <c r="AO14" s="14"/>
      <c r="AP14" s="14"/>
      <c r="AQ14" s="14"/>
      <c r="AR14" s="14"/>
      <c r="AS14" s="14"/>
      <c r="AT14" s="14"/>
      <c r="AU14" s="14"/>
      <c r="AV14" s="14"/>
      <c r="AW14" s="14"/>
      <c r="AX14" s="14"/>
    </row>
    <row r="15" spans="1:50" s="23" customFormat="1" ht="18" customHeight="1">
      <c r="A15" s="15"/>
      <c r="B15" s="15"/>
      <c r="C15" s="15"/>
      <c r="D15" s="15"/>
      <c r="E15" s="15"/>
      <c r="F15" s="15"/>
      <c r="G15" s="15"/>
      <c r="H15" s="15"/>
      <c r="I15" s="15"/>
      <c r="J15" s="15"/>
      <c r="K15" s="15"/>
      <c r="L15" s="15"/>
      <c r="M15" s="15"/>
      <c r="N15" s="15"/>
      <c r="O15" s="15"/>
      <c r="P15" s="15"/>
      <c r="Q15" s="15"/>
      <c r="R15" s="15"/>
      <c r="S15" s="15"/>
      <c r="T15" s="15"/>
      <c r="U15" s="15"/>
      <c r="V15" s="15"/>
      <c r="W15" s="15"/>
      <c r="X15" s="15"/>
      <c r="Y15" s="15"/>
      <c r="AA15" s="14"/>
      <c r="AB15" s="14"/>
      <c r="AC15" s="14"/>
      <c r="AD15" s="14"/>
      <c r="AE15" s="14"/>
      <c r="AF15" s="14"/>
      <c r="AG15" s="14"/>
      <c r="AH15" s="14"/>
      <c r="AI15" s="14"/>
      <c r="AJ15" s="14"/>
      <c r="AK15" s="14"/>
      <c r="AL15" s="14"/>
      <c r="AM15" s="14"/>
      <c r="AN15" s="14"/>
      <c r="AO15" s="14"/>
      <c r="AP15" s="14"/>
      <c r="AQ15" s="14"/>
      <c r="AR15" s="14"/>
      <c r="AS15" s="14"/>
      <c r="AT15" s="14"/>
      <c r="AU15" s="14"/>
      <c r="AV15" s="14"/>
      <c r="AW15" s="14"/>
      <c r="AX15" s="14"/>
    </row>
    <row r="16" spans="1:50" s="23" customFormat="1" ht="18" customHeight="1">
      <c r="A16" s="15"/>
      <c r="B16" s="15"/>
      <c r="C16" s="15"/>
      <c r="D16" s="15"/>
      <c r="E16" s="15" t="s">
        <v>273</v>
      </c>
      <c r="F16" s="15"/>
      <c r="G16" s="15"/>
      <c r="H16" s="15"/>
      <c r="I16" s="15"/>
      <c r="J16" s="15"/>
      <c r="K16" s="15"/>
      <c r="L16" s="15"/>
      <c r="M16" s="15"/>
      <c r="N16" s="15"/>
      <c r="O16" s="15"/>
      <c r="P16" s="15"/>
      <c r="Q16" s="15"/>
      <c r="R16" s="15"/>
      <c r="S16" s="15"/>
      <c r="T16" s="15"/>
      <c r="U16" s="15"/>
      <c r="V16" s="15"/>
      <c r="W16" s="15"/>
      <c r="X16" s="15"/>
      <c r="Y16" s="15"/>
      <c r="AA16" s="14"/>
      <c r="AB16" s="14"/>
      <c r="AC16" s="14"/>
      <c r="AD16" s="14"/>
      <c r="AE16" s="14"/>
      <c r="AF16" s="14"/>
      <c r="AG16" s="14"/>
      <c r="AH16" s="14"/>
      <c r="AI16" s="14"/>
      <c r="AJ16" s="14"/>
      <c r="AK16" s="14"/>
      <c r="AL16" s="14"/>
      <c r="AM16" s="14"/>
      <c r="AN16" s="14"/>
      <c r="AO16" s="14"/>
      <c r="AP16" s="14"/>
      <c r="AQ16" s="14"/>
      <c r="AR16" s="14"/>
      <c r="AS16" s="14"/>
      <c r="AT16" s="14"/>
      <c r="AU16" s="14"/>
      <c r="AV16" s="14"/>
      <c r="AW16" s="14"/>
      <c r="AX16" s="14"/>
    </row>
    <row r="17" spans="1:50" s="23" customFormat="1" ht="18" customHeight="1">
      <c r="A17" s="15"/>
      <c r="B17" s="15"/>
      <c r="C17" s="15"/>
      <c r="D17" s="15"/>
      <c r="E17" s="15" t="s">
        <v>825</v>
      </c>
      <c r="F17" s="15"/>
      <c r="G17" s="15"/>
      <c r="H17" s="15"/>
      <c r="I17" s="15"/>
      <c r="J17" s="15"/>
      <c r="K17" s="15"/>
      <c r="L17" s="15"/>
      <c r="M17" s="15"/>
      <c r="N17" s="15"/>
      <c r="O17" s="15"/>
      <c r="P17" s="15"/>
      <c r="Q17" s="15"/>
      <c r="R17" s="15"/>
      <c r="S17" s="15"/>
      <c r="T17" s="15"/>
      <c r="U17" s="15"/>
      <c r="V17" s="15"/>
      <c r="W17" s="15"/>
      <c r="X17" s="15"/>
      <c r="Y17" s="15"/>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row>
    <row r="18" spans="1:50" s="23" customFormat="1" ht="18" customHeight="1">
      <c r="A18" s="15"/>
      <c r="B18" s="15"/>
      <c r="C18" s="15"/>
      <c r="D18" s="15"/>
      <c r="E18" s="15" t="s">
        <v>274</v>
      </c>
      <c r="F18" s="15"/>
      <c r="G18" s="15"/>
      <c r="H18" s="15"/>
      <c r="I18" s="15"/>
      <c r="J18" s="15"/>
      <c r="K18" s="15"/>
      <c r="L18" s="15"/>
      <c r="M18" s="15"/>
      <c r="N18" s="15"/>
      <c r="O18" s="15"/>
      <c r="P18" s="15"/>
      <c r="Q18" s="15"/>
      <c r="R18" s="15"/>
      <c r="S18" s="15"/>
      <c r="T18" s="15"/>
      <c r="U18" s="15"/>
      <c r="V18" s="15"/>
      <c r="W18" s="15"/>
      <c r="X18" s="15"/>
      <c r="Y18" s="15"/>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row>
    <row r="19" spans="1:50" s="23" customFormat="1" ht="18" customHeight="1">
      <c r="A19" s="15"/>
      <c r="B19" s="15"/>
      <c r="C19" s="15"/>
      <c r="D19" s="15"/>
      <c r="E19" s="15" t="s">
        <v>275</v>
      </c>
      <c r="F19" s="15"/>
      <c r="G19" s="15"/>
      <c r="H19" s="15"/>
      <c r="I19" s="15"/>
      <c r="J19" s="15"/>
      <c r="K19" s="15"/>
      <c r="L19" s="15"/>
      <c r="M19" s="15"/>
      <c r="N19" s="15"/>
      <c r="O19" s="15"/>
      <c r="P19" s="15"/>
      <c r="Q19" s="15"/>
      <c r="R19" s="15"/>
      <c r="S19" s="15"/>
      <c r="T19" s="15"/>
      <c r="U19" s="15"/>
      <c r="V19" s="15"/>
      <c r="W19" s="15"/>
      <c r="X19" s="15"/>
      <c r="Y19" s="15"/>
      <c r="AA19" s="14"/>
      <c r="AB19" s="14"/>
      <c r="AC19" s="14"/>
      <c r="AD19" s="14"/>
      <c r="AE19" s="14"/>
      <c r="AF19" s="14"/>
      <c r="AG19" s="14"/>
      <c r="AH19" s="14"/>
      <c r="AI19" s="14"/>
      <c r="AJ19" s="14"/>
      <c r="AK19" s="14"/>
      <c r="AL19" s="14"/>
      <c r="AM19" s="14"/>
      <c r="AN19" s="14"/>
      <c r="AO19" s="14"/>
      <c r="AP19" s="14"/>
      <c r="AQ19" s="14"/>
      <c r="AR19" s="14"/>
      <c r="AS19" s="14"/>
      <c r="AT19" s="14"/>
      <c r="AU19" s="14"/>
      <c r="AV19" s="14"/>
      <c r="AW19" s="14"/>
      <c r="AX19" s="14"/>
    </row>
    <row r="20" spans="1:50" s="23" customFormat="1" ht="18" customHeight="1">
      <c r="A20" s="15"/>
      <c r="B20" s="15"/>
      <c r="C20" s="15"/>
      <c r="D20" s="15"/>
      <c r="E20" s="15" t="s">
        <v>750</v>
      </c>
      <c r="F20" s="15"/>
      <c r="G20" s="15"/>
      <c r="H20" s="15"/>
      <c r="I20" s="15"/>
      <c r="J20" s="15"/>
      <c r="K20" s="15"/>
      <c r="L20" s="15"/>
      <c r="M20" s="15"/>
      <c r="N20" s="15"/>
      <c r="O20" s="15"/>
      <c r="P20" s="15"/>
      <c r="Q20" s="15"/>
      <c r="R20" s="15"/>
      <c r="S20" s="15"/>
      <c r="T20" s="15"/>
      <c r="U20" s="15"/>
      <c r="V20" s="15"/>
      <c r="W20" s="15"/>
      <c r="X20" s="15"/>
      <c r="Y20" s="15"/>
      <c r="AA20" s="14"/>
      <c r="AB20" s="14"/>
      <c r="AC20" s="14"/>
      <c r="AD20" s="14"/>
      <c r="AE20" s="14"/>
      <c r="AF20" s="14"/>
      <c r="AG20" s="14"/>
      <c r="AH20" s="14"/>
      <c r="AI20" s="14"/>
      <c r="AJ20" s="14"/>
      <c r="AK20" s="14"/>
      <c r="AL20" s="14"/>
      <c r="AM20" s="14"/>
      <c r="AN20" s="14"/>
      <c r="AO20" s="14"/>
      <c r="AP20" s="14"/>
      <c r="AQ20" s="14"/>
      <c r="AR20" s="14"/>
      <c r="AS20" s="14"/>
      <c r="AT20" s="14"/>
      <c r="AU20" s="14"/>
      <c r="AV20" s="14"/>
      <c r="AW20" s="14"/>
      <c r="AX20" s="14"/>
    </row>
    <row r="21" spans="1:50" s="23" customFormat="1" ht="18" customHeight="1">
      <c r="A21" s="15"/>
      <c r="B21" s="15"/>
      <c r="C21" s="15"/>
      <c r="D21" s="15"/>
      <c r="E21" s="15" t="s">
        <v>751</v>
      </c>
      <c r="F21" s="15"/>
      <c r="G21" s="15"/>
      <c r="H21" s="15"/>
      <c r="I21" s="15"/>
      <c r="J21" s="15"/>
      <c r="K21" s="15"/>
      <c r="L21" s="15"/>
      <c r="M21" s="15"/>
      <c r="N21" s="15"/>
      <c r="O21" s="15"/>
      <c r="P21" s="15"/>
      <c r="Q21" s="15"/>
      <c r="R21" s="15"/>
      <c r="S21" s="15"/>
      <c r="T21" s="15"/>
      <c r="U21" s="15"/>
      <c r="V21" s="15"/>
      <c r="W21" s="15"/>
      <c r="X21" s="15"/>
      <c r="Y21" s="15"/>
      <c r="AA21" s="14"/>
      <c r="AB21" s="14"/>
      <c r="AC21" s="14"/>
      <c r="AD21" s="14"/>
      <c r="AE21" s="14"/>
      <c r="AF21" s="14"/>
      <c r="AG21" s="14"/>
      <c r="AH21" s="14"/>
      <c r="AI21" s="14"/>
      <c r="AJ21" s="14"/>
      <c r="AK21" s="14"/>
      <c r="AL21" s="14"/>
      <c r="AM21" s="14"/>
      <c r="AN21" s="14"/>
      <c r="AO21" s="14"/>
      <c r="AP21" s="14"/>
      <c r="AQ21" s="14"/>
      <c r="AR21" s="14"/>
      <c r="AS21" s="14"/>
      <c r="AT21" s="14"/>
      <c r="AU21" s="14"/>
      <c r="AV21" s="14"/>
      <c r="AW21" s="14"/>
      <c r="AX21" s="14"/>
    </row>
    <row r="22" spans="1:50" s="23" customFormat="1" ht="18" customHeight="1">
      <c r="A22" s="15"/>
      <c r="B22" s="15"/>
      <c r="C22" s="15"/>
      <c r="D22" s="15"/>
      <c r="E22" s="15" t="s">
        <v>475</v>
      </c>
      <c r="F22" s="15"/>
      <c r="G22" s="15"/>
      <c r="H22" s="15"/>
      <c r="I22" s="15"/>
      <c r="J22" s="15"/>
      <c r="K22" s="15"/>
      <c r="L22" s="15"/>
      <c r="M22" s="15"/>
      <c r="N22" s="15"/>
      <c r="O22" s="15"/>
      <c r="P22" s="15"/>
      <c r="Q22" s="15"/>
      <c r="R22" s="15"/>
      <c r="S22" s="15"/>
      <c r="T22" s="15"/>
      <c r="U22" s="15"/>
      <c r="V22" s="15"/>
      <c r="W22" s="15"/>
      <c r="X22" s="15"/>
      <c r="Y22" s="15"/>
      <c r="AA22" s="14"/>
      <c r="AB22" s="14"/>
      <c r="AC22" s="14"/>
      <c r="AD22" s="14"/>
      <c r="AE22" s="14"/>
      <c r="AF22" s="14"/>
      <c r="AG22" s="14"/>
      <c r="AH22" s="14"/>
      <c r="AI22" s="14"/>
      <c r="AJ22" s="14"/>
      <c r="AK22" s="14"/>
      <c r="AL22" s="14"/>
      <c r="AM22" s="14"/>
      <c r="AN22" s="14"/>
      <c r="AO22" s="14"/>
      <c r="AP22" s="14"/>
      <c r="AQ22" s="14"/>
      <c r="AR22" s="14"/>
      <c r="AS22" s="14"/>
      <c r="AT22" s="14"/>
      <c r="AU22" s="14"/>
      <c r="AV22" s="14"/>
      <c r="AW22" s="14"/>
      <c r="AX22" s="14"/>
    </row>
    <row r="23" spans="1:50" s="23" customFormat="1" ht="18" customHeight="1">
      <c r="A23" s="15"/>
      <c r="B23" s="15"/>
      <c r="C23" s="15"/>
      <c r="D23" s="15"/>
      <c r="E23" s="15"/>
      <c r="F23" s="15"/>
      <c r="G23" s="15"/>
      <c r="H23" s="15"/>
      <c r="I23" s="15"/>
      <c r="J23" s="15"/>
      <c r="K23" s="15"/>
      <c r="L23" s="15"/>
      <c r="M23" s="15"/>
      <c r="N23" s="15"/>
      <c r="O23" s="15"/>
      <c r="P23" s="15"/>
      <c r="Q23" s="15"/>
      <c r="R23" s="15"/>
      <c r="S23" s="15"/>
      <c r="T23" s="15"/>
      <c r="U23" s="15"/>
      <c r="V23" s="15"/>
      <c r="W23" s="15"/>
      <c r="X23" s="15"/>
      <c r="Y23" s="15"/>
      <c r="AA23" s="14"/>
      <c r="AB23" s="14"/>
      <c r="AC23" s="14"/>
      <c r="AD23" s="14"/>
      <c r="AE23" s="14"/>
      <c r="AF23" s="14"/>
      <c r="AG23" s="14"/>
      <c r="AH23" s="14"/>
      <c r="AI23" s="14"/>
      <c r="AJ23" s="14"/>
      <c r="AK23" s="14"/>
      <c r="AL23" s="14"/>
      <c r="AM23" s="14"/>
      <c r="AN23" s="14"/>
      <c r="AO23" s="14"/>
      <c r="AP23" s="14"/>
      <c r="AQ23" s="14"/>
      <c r="AR23" s="14"/>
      <c r="AS23" s="14"/>
      <c r="AT23" s="14"/>
      <c r="AU23" s="14"/>
      <c r="AV23" s="14"/>
      <c r="AW23" s="14"/>
      <c r="AX23" s="14"/>
    </row>
    <row r="24" spans="1:50" s="23" customFormat="1" ht="18" customHeight="1">
      <c r="A24" s="15"/>
      <c r="B24" s="15"/>
      <c r="C24" s="15"/>
      <c r="D24" s="15"/>
      <c r="E24" s="15"/>
      <c r="F24" s="15"/>
      <c r="G24" s="15"/>
      <c r="H24" s="15"/>
      <c r="I24" s="15"/>
      <c r="J24" s="15"/>
      <c r="K24" s="15"/>
      <c r="L24" s="15"/>
      <c r="M24" s="15"/>
      <c r="N24" s="15"/>
      <c r="O24" s="15"/>
      <c r="P24" s="15"/>
      <c r="Q24" s="395" t="s">
        <v>737</v>
      </c>
      <c r="R24" s="395"/>
      <c r="S24" s="395"/>
      <c r="T24" s="395"/>
      <c r="U24" s="395"/>
      <c r="V24" s="395"/>
      <c r="W24" s="395"/>
      <c r="X24" s="15"/>
      <c r="Y24" s="15"/>
      <c r="AA24" s="14"/>
      <c r="AB24" s="14"/>
      <c r="AC24" s="14"/>
      <c r="AD24" s="14"/>
      <c r="AE24" s="14"/>
      <c r="AF24" s="14"/>
      <c r="AG24" s="14"/>
      <c r="AH24" s="14"/>
      <c r="AI24" s="14"/>
      <c r="AJ24" s="14"/>
      <c r="AK24" s="14"/>
      <c r="AL24" s="14"/>
      <c r="AM24" s="14"/>
      <c r="AN24" s="14"/>
      <c r="AO24" s="14"/>
      <c r="AP24" s="14"/>
      <c r="AQ24" s="14"/>
      <c r="AR24" s="14"/>
      <c r="AS24" s="14"/>
      <c r="AT24" s="14"/>
      <c r="AU24" s="14"/>
      <c r="AV24" s="14"/>
      <c r="AW24" s="14"/>
      <c r="AX24" s="14"/>
    </row>
    <row r="25" spans="1:50" s="23" customFormat="1" ht="18" customHeight="1">
      <c r="A25" s="15"/>
      <c r="B25" s="15"/>
      <c r="C25" s="15"/>
      <c r="D25" s="15"/>
      <c r="E25" s="15"/>
      <c r="F25" s="15"/>
      <c r="G25" s="15"/>
      <c r="H25" s="15"/>
      <c r="I25" s="15"/>
      <c r="J25" s="15"/>
      <c r="K25" s="15"/>
      <c r="L25" s="15"/>
      <c r="M25" s="15"/>
      <c r="N25" s="15"/>
      <c r="O25" s="15"/>
      <c r="P25" s="15"/>
      <c r="Q25" s="15"/>
      <c r="R25" s="15"/>
      <c r="S25" s="15"/>
      <c r="T25" s="15"/>
      <c r="U25" s="15"/>
      <c r="V25" s="15"/>
      <c r="W25" s="15"/>
      <c r="X25" s="15"/>
      <c r="Y25" s="15"/>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row>
    <row r="26" spans="1:50" s="23" customFormat="1" ht="18" customHeight="1">
      <c r="A26" s="15"/>
      <c r="B26" s="15"/>
      <c r="C26" s="15"/>
      <c r="D26" s="15"/>
      <c r="E26" s="15"/>
      <c r="F26" s="15"/>
      <c r="G26" s="15"/>
      <c r="H26" s="15"/>
      <c r="I26" s="15"/>
      <c r="J26" s="15"/>
      <c r="K26" s="15"/>
      <c r="L26" s="15"/>
      <c r="M26" s="15"/>
      <c r="N26" s="15"/>
      <c r="O26" s="15"/>
      <c r="P26" s="15"/>
      <c r="Q26" s="15"/>
      <c r="R26" s="15"/>
      <c r="S26" s="15"/>
      <c r="T26" s="15"/>
      <c r="U26" s="15"/>
      <c r="V26" s="15"/>
      <c r="W26" s="15"/>
      <c r="X26" s="15"/>
      <c r="Y26" s="15"/>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row>
    <row r="27" spans="1:50" s="23" customFormat="1" ht="18" customHeight="1">
      <c r="A27" s="15"/>
      <c r="B27" s="15" t="s">
        <v>478</v>
      </c>
      <c r="C27" s="15"/>
      <c r="D27" s="15"/>
      <c r="E27" s="15"/>
      <c r="F27" s="15"/>
      <c r="G27" s="15"/>
      <c r="H27" s="15"/>
      <c r="I27" s="15"/>
      <c r="J27" s="15"/>
      <c r="K27" s="15"/>
      <c r="L27" s="15"/>
      <c r="M27" s="15"/>
      <c r="N27" s="15"/>
      <c r="O27" s="15"/>
      <c r="P27" s="15"/>
      <c r="Q27" s="15"/>
      <c r="R27" s="15"/>
      <c r="S27" s="15"/>
      <c r="T27" s="15"/>
      <c r="U27" s="15"/>
      <c r="V27" s="15"/>
      <c r="W27" s="15"/>
      <c r="X27" s="15"/>
      <c r="Y27" s="15"/>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row>
    <row r="28" spans="1:50" s="23" customFormat="1" ht="18" customHeight="1">
      <c r="A28" s="15"/>
      <c r="B28" s="15"/>
      <c r="C28" s="15"/>
      <c r="D28" s="15"/>
      <c r="E28" s="15"/>
      <c r="F28" s="15"/>
      <c r="G28" s="15"/>
      <c r="H28" s="15"/>
      <c r="I28" s="15"/>
      <c r="J28" s="15"/>
      <c r="K28" s="15"/>
      <c r="L28" s="15"/>
      <c r="M28" s="15"/>
      <c r="N28" s="15"/>
      <c r="O28" s="15"/>
      <c r="P28" s="15"/>
      <c r="Q28" s="15"/>
      <c r="R28" s="15"/>
      <c r="S28" s="15"/>
      <c r="T28" s="15"/>
      <c r="U28" s="15"/>
      <c r="V28" s="15"/>
      <c r="W28" s="15"/>
      <c r="X28" s="15"/>
      <c r="Y28" s="15"/>
      <c r="AA28" s="14"/>
      <c r="AB28" s="14"/>
      <c r="AC28" s="14"/>
      <c r="AD28" s="14"/>
      <c r="AE28" s="14"/>
      <c r="AF28" s="14"/>
      <c r="AG28" s="14"/>
      <c r="AH28" s="14"/>
      <c r="AI28" s="14"/>
      <c r="AJ28" s="14"/>
      <c r="AK28" s="14"/>
      <c r="AL28" s="14"/>
      <c r="AM28" s="14"/>
      <c r="AN28" s="14"/>
      <c r="AO28" s="14"/>
      <c r="AP28" s="14"/>
      <c r="AQ28" s="14"/>
      <c r="AR28" s="14"/>
      <c r="AS28" s="14"/>
      <c r="AT28" s="14"/>
      <c r="AU28" s="14"/>
      <c r="AV28" s="14"/>
      <c r="AW28" s="14"/>
      <c r="AX28" s="14"/>
    </row>
    <row r="29" spans="1:50" s="23" customFormat="1" ht="18" customHeight="1">
      <c r="A29" s="15"/>
      <c r="B29" s="15"/>
      <c r="C29" s="15"/>
      <c r="D29" s="15"/>
      <c r="E29" s="15"/>
      <c r="F29" s="15"/>
      <c r="G29" s="15"/>
      <c r="H29" s="15"/>
      <c r="I29" s="15"/>
      <c r="J29" s="15"/>
      <c r="K29" s="15"/>
      <c r="L29" s="15"/>
      <c r="M29" s="15"/>
      <c r="N29" s="15"/>
      <c r="O29" s="15"/>
      <c r="P29" s="15"/>
      <c r="Q29" s="15"/>
      <c r="R29" s="15"/>
      <c r="S29" s="15"/>
      <c r="T29" s="15"/>
      <c r="U29" s="15"/>
      <c r="V29" s="15"/>
      <c r="W29" s="15"/>
      <c r="X29" s="15"/>
      <c r="Y29" s="15"/>
      <c r="AA29" s="14"/>
      <c r="AB29" s="14"/>
      <c r="AC29" s="14"/>
      <c r="AD29" s="14"/>
      <c r="AE29" s="14"/>
      <c r="AF29" s="14"/>
      <c r="AG29" s="14"/>
      <c r="AH29" s="14"/>
      <c r="AI29" s="14"/>
      <c r="AJ29" s="14"/>
      <c r="AK29" s="14"/>
      <c r="AL29" s="14"/>
      <c r="AM29" s="14"/>
      <c r="AN29" s="14"/>
      <c r="AO29" s="14"/>
      <c r="AP29" s="14"/>
      <c r="AQ29" s="14"/>
      <c r="AR29" s="14"/>
      <c r="AS29" s="14"/>
      <c r="AT29" s="14"/>
      <c r="AU29" s="14"/>
      <c r="AV29" s="14"/>
      <c r="AW29" s="14"/>
      <c r="AX29" s="14"/>
    </row>
    <row r="30" spans="1:50" s="23" customFormat="1" ht="18" customHeight="1">
      <c r="A30" s="15"/>
      <c r="B30" s="15"/>
      <c r="C30" s="15"/>
      <c r="D30" s="15"/>
      <c r="E30" s="15"/>
      <c r="F30" s="15"/>
      <c r="G30" s="15"/>
      <c r="H30" s="15"/>
      <c r="I30" s="15"/>
      <c r="J30" s="15"/>
      <c r="K30" s="15"/>
      <c r="L30" s="15"/>
      <c r="M30" s="15"/>
      <c r="N30" s="15"/>
      <c r="O30" s="15"/>
      <c r="P30" s="15"/>
      <c r="Q30" s="15"/>
      <c r="R30" s="15"/>
      <c r="S30" s="15"/>
      <c r="T30" s="15"/>
      <c r="U30" s="15"/>
      <c r="V30" s="15"/>
      <c r="W30" s="15" t="s">
        <v>479</v>
      </c>
      <c r="X30" s="15"/>
      <c r="Y30" s="15"/>
      <c r="AA30" s="14"/>
      <c r="AB30" s="14"/>
      <c r="AC30" s="14"/>
      <c r="AD30" s="14"/>
      <c r="AE30" s="14"/>
      <c r="AF30" s="14"/>
      <c r="AG30" s="14"/>
      <c r="AH30" s="14"/>
      <c r="AI30" s="14"/>
      <c r="AJ30" s="14"/>
      <c r="AK30" s="14"/>
      <c r="AL30" s="14"/>
      <c r="AM30" s="14"/>
      <c r="AN30" s="14"/>
      <c r="AO30" s="14"/>
      <c r="AP30" s="14"/>
      <c r="AQ30" s="14"/>
      <c r="AR30" s="14"/>
      <c r="AS30" s="14"/>
      <c r="AT30" s="14"/>
      <c r="AU30" s="14"/>
      <c r="AV30" s="14"/>
      <c r="AW30" s="14"/>
      <c r="AX30" s="14"/>
    </row>
    <row r="31" spans="1:50" s="23" customFormat="1" ht="18" customHeight="1">
      <c r="A31" s="15"/>
      <c r="B31" s="15"/>
      <c r="C31" s="15"/>
      <c r="D31" s="15"/>
      <c r="E31" s="15"/>
      <c r="F31" s="15"/>
      <c r="G31" s="15"/>
      <c r="H31" s="15"/>
      <c r="I31" s="15"/>
      <c r="J31" s="15"/>
      <c r="K31" s="15"/>
      <c r="L31" s="15"/>
      <c r="M31" s="15"/>
      <c r="N31" s="15"/>
      <c r="O31" s="15"/>
      <c r="P31" s="15"/>
      <c r="Q31" s="15"/>
      <c r="R31" s="15"/>
      <c r="S31" s="15"/>
      <c r="T31" s="15"/>
      <c r="U31" s="15"/>
      <c r="V31" s="15"/>
      <c r="W31" s="15"/>
      <c r="X31" s="15"/>
      <c r="Y31" s="15"/>
      <c r="AA31" s="14"/>
      <c r="AB31" s="14"/>
      <c r="AC31" s="14"/>
      <c r="AD31" s="14"/>
      <c r="AE31" s="14"/>
      <c r="AF31" s="14"/>
      <c r="AG31" s="14"/>
      <c r="AH31" s="14"/>
      <c r="AI31" s="14"/>
      <c r="AJ31" s="14"/>
      <c r="AK31" s="14"/>
      <c r="AL31" s="14"/>
      <c r="AM31" s="14"/>
      <c r="AN31" s="14"/>
      <c r="AO31" s="14"/>
      <c r="AP31" s="14"/>
      <c r="AQ31" s="14"/>
      <c r="AR31" s="14"/>
      <c r="AS31" s="14"/>
      <c r="AT31" s="14"/>
      <c r="AU31" s="14"/>
      <c r="AV31" s="14"/>
      <c r="AW31" s="14"/>
      <c r="AX31" s="14"/>
    </row>
    <row r="32" spans="1:50" s="23" customFormat="1" ht="18" customHeight="1">
      <c r="A32" s="15"/>
      <c r="B32" s="15"/>
      <c r="C32" s="15"/>
      <c r="D32" s="15"/>
      <c r="E32" s="15"/>
      <c r="F32" s="15"/>
      <c r="G32" s="15"/>
      <c r="H32" s="15"/>
      <c r="I32" s="15"/>
      <c r="J32" s="15"/>
      <c r="K32" s="15"/>
      <c r="L32" s="15"/>
      <c r="M32" s="15"/>
      <c r="N32" s="15"/>
      <c r="O32" s="15"/>
      <c r="P32" s="15"/>
      <c r="Q32" s="15"/>
      <c r="R32" s="15"/>
      <c r="S32" s="15"/>
      <c r="T32" s="15"/>
      <c r="U32" s="15"/>
      <c r="V32" s="15"/>
      <c r="W32" s="15"/>
      <c r="X32" s="15"/>
      <c r="Y32" s="15"/>
      <c r="AA32" s="14"/>
      <c r="AB32" s="14"/>
      <c r="AC32" s="14"/>
      <c r="AD32" s="14"/>
      <c r="AE32" s="14"/>
      <c r="AF32" s="14"/>
      <c r="AG32" s="14"/>
      <c r="AH32" s="14"/>
      <c r="AI32" s="14"/>
      <c r="AJ32" s="14"/>
      <c r="AK32" s="14"/>
      <c r="AL32" s="14"/>
      <c r="AM32" s="14"/>
      <c r="AN32" s="14"/>
      <c r="AO32" s="14"/>
      <c r="AP32" s="14"/>
      <c r="AQ32" s="14"/>
      <c r="AR32" s="14"/>
      <c r="AS32" s="14"/>
      <c r="AT32" s="14"/>
      <c r="AU32" s="14"/>
      <c r="AV32" s="14"/>
      <c r="AW32" s="14"/>
      <c r="AX32" s="14"/>
    </row>
    <row r="33" spans="1:50" s="23" customFormat="1" ht="18" customHeight="1">
      <c r="A33" s="15"/>
      <c r="B33" s="15" t="s">
        <v>476</v>
      </c>
      <c r="C33" s="15"/>
      <c r="D33" s="15"/>
      <c r="E33" s="15"/>
      <c r="F33" s="15"/>
      <c r="G33" s="15"/>
      <c r="H33" s="15"/>
      <c r="I33" s="15"/>
      <c r="J33" s="15"/>
      <c r="K33" s="15"/>
      <c r="L33" s="15"/>
      <c r="M33" s="15"/>
      <c r="N33" s="15"/>
      <c r="O33" s="15"/>
      <c r="P33" s="15"/>
      <c r="Q33" s="15"/>
      <c r="R33" s="15"/>
      <c r="S33" s="15"/>
      <c r="T33" s="15"/>
      <c r="U33" s="15"/>
      <c r="V33" s="15"/>
      <c r="W33" s="15"/>
      <c r="X33" s="15"/>
      <c r="Y33" s="15"/>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row>
    <row r="34" spans="1:50" s="23" customFormat="1" ht="18" customHeight="1">
      <c r="A34" s="15"/>
      <c r="B34" s="15"/>
      <c r="C34" s="15"/>
      <c r="D34" s="15"/>
      <c r="E34" s="15"/>
      <c r="F34" s="15"/>
      <c r="G34" s="15"/>
      <c r="H34" s="15"/>
      <c r="I34" s="15"/>
      <c r="J34" s="15"/>
      <c r="K34" s="15"/>
      <c r="L34" s="15"/>
      <c r="M34" s="15"/>
      <c r="N34" s="15"/>
      <c r="O34" s="15"/>
      <c r="P34" s="15"/>
      <c r="Q34" s="15"/>
      <c r="R34" s="15"/>
      <c r="S34" s="15"/>
      <c r="T34" s="15"/>
      <c r="U34" s="15"/>
      <c r="V34" s="15"/>
      <c r="W34" s="15"/>
      <c r="X34" s="15"/>
      <c r="Y34" s="15"/>
      <c r="AA34" s="14"/>
      <c r="AB34" s="14"/>
      <c r="AC34" s="14"/>
      <c r="AD34" s="14"/>
      <c r="AE34" s="14"/>
      <c r="AF34" s="14"/>
      <c r="AG34" s="14"/>
      <c r="AH34" s="14"/>
      <c r="AI34" s="14"/>
      <c r="AJ34" s="14"/>
      <c r="AK34" s="14"/>
      <c r="AL34" s="14"/>
      <c r="AM34" s="14"/>
      <c r="AN34" s="14"/>
      <c r="AO34" s="14"/>
      <c r="AP34" s="14"/>
      <c r="AQ34" s="14"/>
      <c r="AR34" s="14"/>
      <c r="AS34" s="14"/>
      <c r="AT34" s="14"/>
      <c r="AU34" s="14"/>
      <c r="AV34" s="14"/>
      <c r="AW34" s="14"/>
      <c r="AX34" s="14"/>
    </row>
    <row r="35" spans="1:50" s="23" customFormat="1" ht="18" customHeight="1">
      <c r="A35" s="15"/>
      <c r="B35" s="15"/>
      <c r="C35" s="15"/>
      <c r="D35" s="15"/>
      <c r="E35" s="15"/>
      <c r="F35" s="15"/>
      <c r="G35" s="15"/>
      <c r="H35" s="15"/>
      <c r="I35" s="15"/>
      <c r="J35" s="15"/>
      <c r="K35" s="15"/>
      <c r="L35" s="15"/>
      <c r="M35" s="15"/>
      <c r="N35" s="15"/>
      <c r="O35" s="15"/>
      <c r="P35" s="15"/>
      <c r="Q35" s="15"/>
      <c r="R35" s="15"/>
      <c r="S35" s="15"/>
      <c r="T35" s="15"/>
      <c r="U35" s="15"/>
      <c r="V35" s="15"/>
      <c r="W35" s="15"/>
      <c r="X35" s="15"/>
      <c r="Y35" s="15"/>
      <c r="AA35" s="14"/>
      <c r="AB35" s="14"/>
      <c r="AC35" s="14"/>
      <c r="AD35" s="14"/>
      <c r="AE35" s="14"/>
      <c r="AF35" s="14"/>
      <c r="AG35" s="14"/>
      <c r="AH35" s="14"/>
      <c r="AI35" s="14"/>
      <c r="AJ35" s="14"/>
      <c r="AK35" s="14"/>
      <c r="AL35" s="14"/>
      <c r="AM35" s="14"/>
      <c r="AN35" s="14"/>
      <c r="AO35" s="14"/>
      <c r="AP35" s="14"/>
      <c r="AQ35" s="14"/>
      <c r="AR35" s="14"/>
      <c r="AS35" s="14"/>
      <c r="AT35" s="14"/>
      <c r="AU35" s="14"/>
      <c r="AV35" s="14"/>
      <c r="AW35" s="14"/>
      <c r="AX35" s="14"/>
    </row>
    <row r="36" spans="1:50" s="23" customFormat="1" ht="18" customHeight="1">
      <c r="A36" s="15"/>
      <c r="B36" s="15"/>
      <c r="C36" s="15"/>
      <c r="D36" s="15"/>
      <c r="E36" s="15"/>
      <c r="F36" s="15"/>
      <c r="G36" s="15"/>
      <c r="H36" s="15"/>
      <c r="I36" s="15"/>
      <c r="J36" s="15"/>
      <c r="K36" s="15"/>
      <c r="L36" s="15"/>
      <c r="M36" s="15"/>
      <c r="N36" s="15"/>
      <c r="O36" s="15"/>
      <c r="P36" s="15"/>
      <c r="Q36" s="15"/>
      <c r="R36" s="15"/>
      <c r="S36" s="15"/>
      <c r="T36" s="15"/>
      <c r="U36" s="15"/>
      <c r="V36" s="15"/>
      <c r="W36" s="15" t="s">
        <v>477</v>
      </c>
      <c r="X36" s="15"/>
      <c r="Y36" s="15"/>
      <c r="AA36" s="14"/>
      <c r="AB36" s="14"/>
      <c r="AC36" s="14"/>
      <c r="AD36" s="14"/>
      <c r="AE36" s="14"/>
      <c r="AF36" s="14"/>
      <c r="AG36" s="14"/>
      <c r="AH36" s="14"/>
      <c r="AI36" s="14"/>
      <c r="AJ36" s="14"/>
      <c r="AK36" s="14"/>
      <c r="AL36" s="14"/>
      <c r="AM36" s="14"/>
      <c r="AN36" s="14"/>
      <c r="AO36" s="14"/>
      <c r="AP36" s="14"/>
      <c r="AQ36" s="14"/>
      <c r="AR36" s="14"/>
      <c r="AS36" s="14"/>
      <c r="AT36" s="14"/>
      <c r="AU36" s="14"/>
      <c r="AV36" s="14"/>
      <c r="AW36" s="14"/>
      <c r="AX36" s="14"/>
    </row>
    <row r="37" spans="1:50" s="23" customFormat="1" ht="18" customHeight="1">
      <c r="A37" s="15"/>
      <c r="B37" s="15"/>
      <c r="C37" s="15"/>
      <c r="D37" s="15"/>
      <c r="E37" s="15"/>
      <c r="F37" s="15"/>
      <c r="G37" s="15"/>
      <c r="H37" s="15"/>
      <c r="I37" s="15"/>
      <c r="J37" s="15"/>
      <c r="K37" s="15"/>
      <c r="L37" s="15"/>
      <c r="M37" s="15"/>
      <c r="N37" s="15"/>
      <c r="O37" s="15"/>
      <c r="P37" s="15"/>
      <c r="Q37" s="15"/>
      <c r="R37" s="15"/>
      <c r="S37" s="15"/>
      <c r="T37" s="15"/>
      <c r="U37" s="15"/>
      <c r="V37" s="15"/>
      <c r="W37" s="15"/>
      <c r="X37" s="15"/>
      <c r="Y37" s="15"/>
      <c r="AA37" s="14"/>
      <c r="AB37" s="14"/>
      <c r="AC37" s="14"/>
      <c r="AD37" s="14"/>
      <c r="AE37" s="14"/>
      <c r="AF37" s="14"/>
      <c r="AG37" s="14"/>
      <c r="AH37" s="14"/>
      <c r="AI37" s="14"/>
      <c r="AJ37" s="14"/>
      <c r="AK37" s="14"/>
      <c r="AL37" s="14"/>
      <c r="AM37" s="14"/>
      <c r="AN37" s="14"/>
      <c r="AO37" s="14"/>
      <c r="AP37" s="14"/>
      <c r="AQ37" s="14"/>
      <c r="AR37" s="14"/>
      <c r="AS37" s="14"/>
      <c r="AT37" s="14"/>
      <c r="AU37" s="14"/>
      <c r="AV37" s="14"/>
      <c r="AW37" s="14"/>
      <c r="AX37" s="14"/>
    </row>
    <row r="38" spans="1:50" s="23" customFormat="1" ht="18"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AA38" s="14"/>
      <c r="AB38" s="14"/>
      <c r="AC38" s="14"/>
      <c r="AD38" s="14"/>
      <c r="AE38" s="14"/>
      <c r="AF38" s="14"/>
      <c r="AG38" s="14"/>
      <c r="AH38" s="14"/>
      <c r="AI38" s="14"/>
      <c r="AJ38" s="14"/>
      <c r="AK38" s="14"/>
      <c r="AL38" s="14"/>
      <c r="AM38" s="14"/>
      <c r="AN38" s="14"/>
      <c r="AO38" s="14"/>
      <c r="AP38" s="14"/>
      <c r="AQ38" s="14"/>
      <c r="AR38" s="14"/>
      <c r="AS38" s="14"/>
      <c r="AT38" s="14"/>
      <c r="AU38" s="14"/>
      <c r="AV38" s="14"/>
      <c r="AW38" s="14"/>
      <c r="AX38" s="14"/>
    </row>
    <row r="39" spans="1:50" s="23" customFormat="1" ht="18" customHeight="1">
      <c r="A39" s="15"/>
      <c r="B39" s="15" t="s">
        <v>476</v>
      </c>
      <c r="C39" s="15"/>
      <c r="D39" s="15"/>
      <c r="E39" s="15"/>
      <c r="F39" s="15"/>
      <c r="G39" s="15"/>
      <c r="H39" s="15"/>
      <c r="I39" s="15"/>
      <c r="J39" s="15"/>
      <c r="K39" s="15"/>
      <c r="L39" s="15"/>
      <c r="M39" s="15"/>
      <c r="N39" s="15"/>
      <c r="O39" s="15"/>
      <c r="P39" s="15"/>
      <c r="Q39" s="15"/>
      <c r="R39" s="15"/>
      <c r="S39" s="15"/>
      <c r="T39" s="15"/>
      <c r="U39" s="15"/>
      <c r="V39" s="15"/>
      <c r="W39" s="15"/>
      <c r="X39" s="15"/>
      <c r="Y39" s="15"/>
      <c r="AA39" s="14"/>
      <c r="AB39" s="14"/>
      <c r="AC39" s="14"/>
      <c r="AD39" s="14"/>
      <c r="AE39" s="14"/>
      <c r="AF39" s="14"/>
      <c r="AG39" s="14"/>
      <c r="AH39" s="14"/>
      <c r="AI39" s="14"/>
      <c r="AJ39" s="14"/>
      <c r="AK39" s="14"/>
      <c r="AL39" s="14"/>
      <c r="AM39" s="14"/>
      <c r="AN39" s="14"/>
      <c r="AO39" s="14"/>
      <c r="AP39" s="14"/>
      <c r="AQ39" s="14"/>
      <c r="AR39" s="14"/>
      <c r="AS39" s="14"/>
      <c r="AT39" s="14"/>
      <c r="AU39" s="14"/>
      <c r="AV39" s="14"/>
      <c r="AW39" s="14"/>
      <c r="AX39" s="14"/>
    </row>
    <row r="40" spans="1:50" s="23" customFormat="1" ht="18" customHeight="1">
      <c r="A40" s="15"/>
      <c r="B40" s="15"/>
      <c r="C40" s="15"/>
      <c r="D40" s="15"/>
      <c r="E40" s="15"/>
      <c r="F40" s="15"/>
      <c r="G40" s="15"/>
      <c r="H40" s="15"/>
      <c r="I40" s="15"/>
      <c r="J40" s="15"/>
      <c r="K40" s="15"/>
      <c r="L40" s="15"/>
      <c r="M40" s="15"/>
      <c r="N40" s="15"/>
      <c r="O40" s="15"/>
      <c r="P40" s="15"/>
      <c r="Q40" s="15"/>
      <c r="R40" s="15"/>
      <c r="S40" s="15"/>
      <c r="T40" s="15"/>
      <c r="U40" s="15"/>
      <c r="V40" s="15"/>
      <c r="W40" s="15"/>
      <c r="X40" s="15"/>
      <c r="Y40" s="15"/>
      <c r="AA40" s="14"/>
      <c r="AB40" s="14"/>
      <c r="AC40" s="14"/>
      <c r="AD40" s="14"/>
      <c r="AE40" s="14"/>
      <c r="AF40" s="14"/>
      <c r="AG40" s="14"/>
      <c r="AH40" s="14"/>
      <c r="AI40" s="14"/>
      <c r="AJ40" s="14"/>
      <c r="AK40" s="14"/>
      <c r="AL40" s="14"/>
      <c r="AM40" s="14"/>
      <c r="AN40" s="14"/>
      <c r="AO40" s="14"/>
      <c r="AP40" s="14"/>
      <c r="AQ40" s="14"/>
      <c r="AR40" s="14"/>
      <c r="AS40" s="14"/>
      <c r="AT40" s="14"/>
      <c r="AU40" s="14"/>
      <c r="AV40" s="14"/>
      <c r="AW40" s="14"/>
      <c r="AX40" s="14"/>
    </row>
    <row r="41" spans="1:50" s="23" customFormat="1" ht="18"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AA41" s="14"/>
      <c r="AB41" s="14"/>
      <c r="AC41" s="14"/>
      <c r="AD41" s="14"/>
      <c r="AE41" s="14"/>
      <c r="AF41" s="14"/>
      <c r="AG41" s="14"/>
      <c r="AH41" s="14"/>
      <c r="AI41" s="14"/>
      <c r="AJ41" s="14"/>
      <c r="AK41" s="14"/>
      <c r="AL41" s="14"/>
      <c r="AM41" s="14"/>
      <c r="AN41" s="14"/>
      <c r="AO41" s="14"/>
      <c r="AP41" s="14"/>
      <c r="AQ41" s="14"/>
      <c r="AR41" s="14"/>
      <c r="AS41" s="14"/>
      <c r="AT41" s="14"/>
      <c r="AU41" s="14"/>
      <c r="AV41" s="14"/>
      <c r="AW41" s="14"/>
      <c r="AX41" s="14"/>
    </row>
    <row r="42" spans="1:50" s="23" customFormat="1" ht="18" customHeight="1">
      <c r="A42" s="15"/>
      <c r="B42" s="15"/>
      <c r="C42" s="15"/>
      <c r="D42" s="15"/>
      <c r="E42" s="15"/>
      <c r="F42" s="15"/>
      <c r="G42" s="15"/>
      <c r="H42" s="15"/>
      <c r="I42" s="15"/>
      <c r="J42" s="15"/>
      <c r="K42" s="15"/>
      <c r="L42" s="15"/>
      <c r="M42" s="15"/>
      <c r="N42" s="15"/>
      <c r="O42" s="15"/>
      <c r="P42" s="15"/>
      <c r="Q42" s="15"/>
      <c r="R42" s="15"/>
      <c r="S42" s="15"/>
      <c r="T42" s="15"/>
      <c r="U42" s="15"/>
      <c r="V42" s="15"/>
      <c r="W42" s="15" t="s">
        <v>477</v>
      </c>
      <c r="X42" s="15"/>
      <c r="Y42" s="15"/>
      <c r="AA42" s="14"/>
      <c r="AB42" s="14"/>
      <c r="AC42" s="14"/>
      <c r="AD42" s="14"/>
      <c r="AE42" s="14"/>
      <c r="AF42" s="14"/>
      <c r="AG42" s="14"/>
      <c r="AH42" s="14"/>
      <c r="AI42" s="14"/>
      <c r="AJ42" s="14"/>
      <c r="AK42" s="14"/>
      <c r="AL42" s="14"/>
      <c r="AM42" s="14"/>
      <c r="AN42" s="14"/>
      <c r="AO42" s="14"/>
      <c r="AP42" s="14"/>
      <c r="AQ42" s="14"/>
      <c r="AR42" s="14"/>
      <c r="AS42" s="14"/>
      <c r="AT42" s="14"/>
      <c r="AU42" s="14"/>
      <c r="AV42" s="14"/>
      <c r="AW42" s="14"/>
      <c r="AX42" s="14"/>
    </row>
    <row r="43" spans="1:50" s="23" customFormat="1" ht="18" customHeight="1">
      <c r="A43" s="15"/>
      <c r="B43" s="15"/>
      <c r="C43" s="15"/>
      <c r="D43" s="15"/>
      <c r="E43" s="15"/>
      <c r="F43" s="15"/>
      <c r="G43" s="15"/>
      <c r="H43" s="15"/>
      <c r="I43" s="15"/>
      <c r="J43" s="15"/>
      <c r="K43" s="15"/>
      <c r="L43" s="15"/>
      <c r="M43" s="15"/>
      <c r="N43" s="15"/>
      <c r="O43" s="15"/>
      <c r="P43" s="15"/>
      <c r="Q43" s="15"/>
      <c r="R43" s="15"/>
      <c r="S43" s="15"/>
      <c r="T43" s="15"/>
      <c r="U43" s="15"/>
      <c r="V43" s="15"/>
      <c r="W43" s="15"/>
      <c r="X43" s="15"/>
      <c r="Y43" s="15"/>
      <c r="AA43" s="14"/>
      <c r="AB43" s="14"/>
      <c r="AC43" s="14"/>
      <c r="AD43" s="14"/>
      <c r="AE43" s="14"/>
      <c r="AF43" s="14"/>
      <c r="AG43" s="14"/>
      <c r="AH43" s="14"/>
      <c r="AI43" s="14"/>
      <c r="AJ43" s="14"/>
      <c r="AK43" s="14"/>
      <c r="AL43" s="14"/>
      <c r="AM43" s="14"/>
      <c r="AN43" s="14"/>
      <c r="AO43" s="14"/>
      <c r="AP43" s="14"/>
      <c r="AQ43" s="14"/>
      <c r="AR43" s="14"/>
      <c r="AS43" s="14"/>
      <c r="AT43" s="14"/>
      <c r="AU43" s="14"/>
      <c r="AV43" s="14"/>
      <c r="AW43" s="14"/>
      <c r="AX43" s="14"/>
    </row>
  </sheetData>
  <sheetProtection/>
  <mergeCells count="6">
    <mergeCell ref="A4:Y4"/>
    <mergeCell ref="G10:X10"/>
    <mergeCell ref="B11:E11"/>
    <mergeCell ref="G11:X12"/>
    <mergeCell ref="A14:Y14"/>
    <mergeCell ref="Q24:W24"/>
  </mergeCells>
  <printOptions/>
  <pageMargins left="0.7874015748031497" right="0.3937007874015748" top="0.7874015748031497" bottom="0.5905511811023623"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Z43"/>
  <sheetViews>
    <sheetView tabSelected="1" zoomScalePageLayoutView="0" workbookViewId="0" topLeftCell="A1">
      <selection activeCell="M18" sqref="M18"/>
    </sheetView>
  </sheetViews>
  <sheetFormatPr defaultColWidth="8.796875" defaultRowHeight="14.25"/>
  <cols>
    <col min="1" max="1" width="3" style="0" customWidth="1"/>
    <col min="2" max="17" width="4.69921875" style="0" customWidth="1"/>
    <col min="18" max="18" width="8.796875" style="0" customWidth="1"/>
    <col min="19" max="19" width="2.8984375" style="0" customWidth="1"/>
    <col min="20" max="24" width="4.69921875" style="0" customWidth="1"/>
  </cols>
  <sheetData>
    <row r="1" spans="1:6" ht="12.75">
      <c r="A1" s="405" t="s">
        <v>785</v>
      </c>
      <c r="B1" s="405"/>
      <c r="C1" s="405"/>
      <c r="D1" s="405"/>
      <c r="E1" s="405"/>
      <c r="F1" s="405"/>
    </row>
    <row r="2" ht="13.5" customHeight="1"/>
    <row r="4" spans="6:14" ht="27.75" customHeight="1">
      <c r="F4" s="426" t="s">
        <v>648</v>
      </c>
      <c r="G4" s="426"/>
      <c r="H4" s="426"/>
      <c r="I4" s="426"/>
      <c r="J4" s="426"/>
      <c r="K4" s="426"/>
      <c r="L4" s="426"/>
      <c r="M4" s="426"/>
      <c r="N4" s="426"/>
    </row>
    <row r="7" spans="13:18" ht="18.75" customHeight="1">
      <c r="M7" s="427" t="s">
        <v>740</v>
      </c>
      <c r="N7" s="427"/>
      <c r="O7" s="427"/>
      <c r="P7" s="427"/>
      <c r="Q7" s="427"/>
      <c r="R7" s="427"/>
    </row>
    <row r="9" spans="2:9" ht="12.75" customHeight="1">
      <c r="B9" s="428" t="s">
        <v>832</v>
      </c>
      <c r="C9" s="428"/>
      <c r="D9" s="428"/>
      <c r="E9" s="428"/>
      <c r="F9" s="428"/>
      <c r="G9" s="428"/>
      <c r="H9" s="356"/>
      <c r="I9" s="356"/>
    </row>
    <row r="10" spans="2:9" ht="12.75">
      <c r="B10" s="428"/>
      <c r="C10" s="428"/>
      <c r="D10" s="428"/>
      <c r="E10" s="428"/>
      <c r="F10" s="428"/>
      <c r="G10" s="428"/>
      <c r="H10" s="356"/>
      <c r="I10" s="356"/>
    </row>
    <row r="11" ht="12.75">
      <c r="B11" s="355"/>
    </row>
    <row r="12" spans="10:12" ht="12.75">
      <c r="J12" s="424" t="s">
        <v>651</v>
      </c>
      <c r="K12" s="424"/>
      <c r="L12" s="424"/>
    </row>
    <row r="13" spans="10:12" ht="12.75">
      <c r="J13" s="424" t="s">
        <v>652</v>
      </c>
      <c r="K13" s="424"/>
      <c r="L13" s="424"/>
    </row>
    <row r="14" spans="10:12" ht="12.75">
      <c r="J14" s="287"/>
      <c r="K14" s="287"/>
      <c r="L14" s="287"/>
    </row>
    <row r="15" spans="10:12" ht="12.75">
      <c r="J15" s="424" t="s">
        <v>653</v>
      </c>
      <c r="K15" s="424"/>
      <c r="L15" s="424"/>
    </row>
    <row r="18" spans="10:12" ht="12.75">
      <c r="J18" s="424" t="s">
        <v>654</v>
      </c>
      <c r="K18" s="424"/>
      <c r="L18" s="424"/>
    </row>
    <row r="19" ht="6.75" customHeight="1"/>
    <row r="20" spans="10:16" ht="12.75">
      <c r="J20" s="425" t="s">
        <v>655</v>
      </c>
      <c r="K20" s="425"/>
      <c r="L20" s="425"/>
      <c r="M20" s="425"/>
      <c r="N20" s="425"/>
      <c r="O20" s="425"/>
      <c r="P20" s="425"/>
    </row>
    <row r="23" spans="2:26" ht="18.75" customHeight="1">
      <c r="B23" s="423" t="s">
        <v>786</v>
      </c>
      <c r="C23" s="423"/>
      <c r="D23" s="423"/>
      <c r="E23" s="423"/>
      <c r="F23" s="423"/>
      <c r="G23" s="422" t="s">
        <v>784</v>
      </c>
      <c r="H23" s="422"/>
      <c r="I23" s="422"/>
      <c r="J23" s="422"/>
      <c r="K23" s="422"/>
      <c r="L23" s="422"/>
      <c r="M23" s="422"/>
      <c r="N23" s="422"/>
      <c r="O23" s="422"/>
      <c r="P23" s="422"/>
      <c r="Q23" s="422"/>
      <c r="R23" s="422"/>
      <c r="S23" s="289"/>
      <c r="T23" s="289"/>
      <c r="U23" s="289"/>
      <c r="V23" s="289"/>
      <c r="W23" s="289"/>
      <c r="X23" s="289"/>
      <c r="Y23" s="289"/>
      <c r="Z23" s="289"/>
    </row>
    <row r="24" spans="2:18" ht="18.75" customHeight="1">
      <c r="B24" s="406" t="s">
        <v>749</v>
      </c>
      <c r="C24" s="415"/>
      <c r="D24" s="415"/>
      <c r="E24" s="415"/>
      <c r="F24" s="415"/>
      <c r="G24" s="415"/>
      <c r="H24" s="415"/>
      <c r="I24" s="415"/>
      <c r="J24" s="415"/>
      <c r="K24" s="415"/>
      <c r="L24" s="415"/>
      <c r="M24" s="415"/>
      <c r="N24" s="415"/>
      <c r="O24" s="415"/>
      <c r="P24" s="415"/>
      <c r="Q24" s="415"/>
      <c r="R24" s="415"/>
    </row>
    <row r="25" spans="2:18" ht="12.75" customHeight="1">
      <c r="B25" s="290"/>
      <c r="C25" s="290"/>
      <c r="D25" s="290"/>
      <c r="E25" s="290"/>
      <c r="F25" s="290"/>
      <c r="G25" s="290"/>
      <c r="H25" s="290"/>
      <c r="I25" s="290"/>
      <c r="J25" s="290"/>
      <c r="K25" s="290"/>
      <c r="L25" s="290"/>
      <c r="M25" s="290"/>
      <c r="N25" s="290"/>
      <c r="O25" s="290"/>
      <c r="P25" s="290"/>
      <c r="Q25" s="290"/>
      <c r="R25" s="290"/>
    </row>
    <row r="27" ht="12.75">
      <c r="J27" s="288" t="s">
        <v>555</v>
      </c>
    </row>
    <row r="29" spans="2:18" ht="30.75" customHeight="1">
      <c r="B29" s="416" t="s">
        <v>657</v>
      </c>
      <c r="C29" s="417"/>
      <c r="D29" s="417"/>
      <c r="E29" s="417"/>
      <c r="F29" s="417"/>
      <c r="G29" s="418"/>
      <c r="H29" s="419" t="s">
        <v>829</v>
      </c>
      <c r="I29" s="420"/>
      <c r="J29" s="420"/>
      <c r="K29" s="420"/>
      <c r="L29" s="420"/>
      <c r="M29" s="420"/>
      <c r="N29" s="420"/>
      <c r="O29" s="420"/>
      <c r="P29" s="420"/>
      <c r="Q29" s="420"/>
      <c r="R29" s="421"/>
    </row>
    <row r="30" spans="2:18" ht="24.75" customHeight="1">
      <c r="B30" s="291"/>
      <c r="C30" s="292"/>
      <c r="D30" s="292"/>
      <c r="E30" s="292"/>
      <c r="F30" s="292"/>
      <c r="G30" s="286"/>
      <c r="H30" s="293"/>
      <c r="I30" s="294"/>
      <c r="J30" s="294"/>
      <c r="K30" s="294"/>
      <c r="L30" s="294"/>
      <c r="M30" s="294"/>
      <c r="N30" s="294"/>
      <c r="O30" s="294"/>
      <c r="P30" s="294"/>
      <c r="Q30" s="294"/>
      <c r="R30" s="295"/>
    </row>
    <row r="31" spans="2:18" ht="24.75" customHeight="1">
      <c r="B31" s="407" t="s">
        <v>658</v>
      </c>
      <c r="C31" s="408"/>
      <c r="D31" s="408"/>
      <c r="E31" s="408"/>
      <c r="F31" s="408"/>
      <c r="G31" s="408"/>
      <c r="H31" s="409" t="s">
        <v>659</v>
      </c>
      <c r="I31" s="410"/>
      <c r="J31" s="410"/>
      <c r="K31" s="410"/>
      <c r="L31" s="410"/>
      <c r="M31" s="410"/>
      <c r="N31" s="410"/>
      <c r="O31" s="410"/>
      <c r="P31" s="410"/>
      <c r="Q31" s="410"/>
      <c r="R31" s="411"/>
    </row>
    <row r="32" spans="2:18" ht="24.75" customHeight="1">
      <c r="B32" s="291"/>
      <c r="C32" s="292"/>
      <c r="D32" s="292"/>
      <c r="E32" s="292"/>
      <c r="F32" s="292"/>
      <c r="G32" s="286"/>
      <c r="H32" s="409" t="s">
        <v>660</v>
      </c>
      <c r="I32" s="410"/>
      <c r="J32" s="410"/>
      <c r="K32" s="410"/>
      <c r="L32" s="410"/>
      <c r="M32" s="410"/>
      <c r="N32" s="410"/>
      <c r="O32" s="410"/>
      <c r="P32" s="410"/>
      <c r="Q32" s="410"/>
      <c r="R32" s="411"/>
    </row>
    <row r="33" spans="2:18" ht="24.75" customHeight="1">
      <c r="B33" s="412" t="s">
        <v>661</v>
      </c>
      <c r="C33" s="413"/>
      <c r="D33" s="413"/>
      <c r="E33" s="413"/>
      <c r="F33" s="413"/>
      <c r="G33" s="414"/>
      <c r="H33" s="409" t="s">
        <v>662</v>
      </c>
      <c r="I33" s="410"/>
      <c r="J33" s="410"/>
      <c r="K33" s="410"/>
      <c r="L33" s="410"/>
      <c r="M33" s="410"/>
      <c r="N33" s="410"/>
      <c r="O33" s="410"/>
      <c r="P33" s="410"/>
      <c r="Q33" s="410"/>
      <c r="R33" s="411"/>
    </row>
    <row r="34" spans="2:18" ht="24.75" customHeight="1">
      <c r="B34" s="412"/>
      <c r="C34" s="413"/>
      <c r="D34" s="413"/>
      <c r="E34" s="413"/>
      <c r="F34" s="413"/>
      <c r="G34" s="414"/>
      <c r="H34" s="409" t="s">
        <v>787</v>
      </c>
      <c r="I34" s="410"/>
      <c r="J34" s="410"/>
      <c r="K34" s="410"/>
      <c r="L34" s="410"/>
      <c r="M34" s="410"/>
      <c r="N34" s="410"/>
      <c r="O34" s="410"/>
      <c r="P34" s="410"/>
      <c r="Q34" s="410"/>
      <c r="R34" s="411"/>
    </row>
    <row r="35" spans="2:18" ht="24.75" customHeight="1">
      <c r="B35" s="291"/>
      <c r="C35" s="292"/>
      <c r="D35" s="292"/>
      <c r="E35" s="292"/>
      <c r="F35" s="292"/>
      <c r="G35" s="286"/>
      <c r="H35" s="409" t="s">
        <v>778</v>
      </c>
      <c r="I35" s="410"/>
      <c r="J35" s="410"/>
      <c r="K35" s="410"/>
      <c r="L35" s="410"/>
      <c r="M35" s="410"/>
      <c r="N35" s="410"/>
      <c r="O35" s="410"/>
      <c r="P35" s="410"/>
      <c r="Q35" s="410"/>
      <c r="R35" s="411"/>
    </row>
    <row r="36" spans="2:18" ht="24.75" customHeight="1">
      <c r="B36" s="291"/>
      <c r="C36" s="292"/>
      <c r="D36" s="292"/>
      <c r="E36" s="292"/>
      <c r="F36" s="292"/>
      <c r="G36" s="286"/>
      <c r="H36" s="407" t="s">
        <v>779</v>
      </c>
      <c r="I36" s="410"/>
      <c r="J36" s="410"/>
      <c r="K36" s="410"/>
      <c r="L36" s="410"/>
      <c r="M36" s="410"/>
      <c r="N36" s="410"/>
      <c r="O36" s="410"/>
      <c r="P36" s="410"/>
      <c r="Q36" s="410"/>
      <c r="R36" s="411"/>
    </row>
    <row r="37" spans="2:18" ht="24.75" customHeight="1">
      <c r="B37" s="291"/>
      <c r="C37" s="292"/>
      <c r="D37" s="292"/>
      <c r="E37" s="292"/>
      <c r="F37" s="292"/>
      <c r="G37" s="286"/>
      <c r="H37" s="407" t="s">
        <v>667</v>
      </c>
      <c r="I37" s="410"/>
      <c r="J37" s="410"/>
      <c r="K37" s="410"/>
      <c r="L37" s="410"/>
      <c r="M37" s="410"/>
      <c r="N37" s="410"/>
      <c r="O37" s="410"/>
      <c r="P37" s="410"/>
      <c r="Q37" s="410"/>
      <c r="R37" s="411"/>
    </row>
    <row r="38" spans="2:18" ht="24.75" customHeight="1">
      <c r="B38" s="291"/>
      <c r="C38" s="292"/>
      <c r="D38" s="292"/>
      <c r="E38" s="292"/>
      <c r="F38" s="292"/>
      <c r="G38" s="286"/>
      <c r="H38" s="407"/>
      <c r="I38" s="410"/>
      <c r="J38" s="410"/>
      <c r="K38" s="410"/>
      <c r="L38" s="410"/>
      <c r="M38" s="410"/>
      <c r="N38" s="410"/>
      <c r="O38" s="410"/>
      <c r="P38" s="410"/>
      <c r="Q38" s="410"/>
      <c r="R38" s="411"/>
    </row>
    <row r="39" spans="2:18" ht="24.75" customHeight="1">
      <c r="B39" s="296"/>
      <c r="C39" s="297"/>
      <c r="D39" s="297"/>
      <c r="E39" s="297"/>
      <c r="F39" s="297"/>
      <c r="G39" s="285"/>
      <c r="H39" s="298"/>
      <c r="I39" s="299"/>
      <c r="J39" s="299"/>
      <c r="K39" s="299"/>
      <c r="L39" s="299"/>
      <c r="M39" s="299"/>
      <c r="N39" s="299"/>
      <c r="O39" s="299"/>
      <c r="P39" s="299"/>
      <c r="Q39" s="299"/>
      <c r="R39" s="300"/>
    </row>
    <row r="42" spans="2:19" ht="12.75">
      <c r="B42" s="406" t="s">
        <v>783</v>
      </c>
      <c r="C42" s="406"/>
      <c r="D42" s="406"/>
      <c r="E42" s="406"/>
      <c r="F42" s="406"/>
      <c r="G42" s="406"/>
      <c r="H42" s="406"/>
      <c r="I42" s="406"/>
      <c r="J42" s="406"/>
      <c r="K42" s="406"/>
      <c r="L42" s="406"/>
      <c r="M42" s="406"/>
      <c r="N42" s="406"/>
      <c r="O42" s="406"/>
      <c r="P42" s="406"/>
      <c r="Q42" s="406"/>
      <c r="R42" s="406"/>
      <c r="S42" s="406"/>
    </row>
    <row r="43" spans="2:18" ht="12.75">
      <c r="B43" s="406" t="s">
        <v>669</v>
      </c>
      <c r="C43" s="406"/>
      <c r="D43" s="406"/>
      <c r="E43" s="406"/>
      <c r="F43" s="406"/>
      <c r="G43" s="406"/>
      <c r="H43" s="406"/>
      <c r="I43" s="406"/>
      <c r="J43" s="406"/>
      <c r="K43" s="406"/>
      <c r="L43" s="406"/>
      <c r="M43" s="406"/>
      <c r="N43" s="406"/>
      <c r="O43" s="406"/>
      <c r="P43" s="406"/>
      <c r="Q43" s="406"/>
      <c r="R43" s="406"/>
    </row>
  </sheetData>
  <sheetProtection/>
  <mergeCells count="26">
    <mergeCell ref="J18:L18"/>
    <mergeCell ref="J20:P20"/>
    <mergeCell ref="F4:N4"/>
    <mergeCell ref="M7:R7"/>
    <mergeCell ref="J12:L12"/>
    <mergeCell ref="J13:L13"/>
    <mergeCell ref="J15:L15"/>
    <mergeCell ref="B9:G10"/>
    <mergeCell ref="B29:G29"/>
    <mergeCell ref="H29:R29"/>
    <mergeCell ref="G23:R23"/>
    <mergeCell ref="H37:R37"/>
    <mergeCell ref="H38:R38"/>
    <mergeCell ref="H36:R36"/>
    <mergeCell ref="B23:F23"/>
    <mergeCell ref="H35:R35"/>
    <mergeCell ref="A1:F1"/>
    <mergeCell ref="B42:S42"/>
    <mergeCell ref="B43:R43"/>
    <mergeCell ref="B31:G31"/>
    <mergeCell ref="H31:R31"/>
    <mergeCell ref="H32:R32"/>
    <mergeCell ref="B33:G34"/>
    <mergeCell ref="H33:R33"/>
    <mergeCell ref="H34:R34"/>
    <mergeCell ref="B24:R24"/>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92D050"/>
  </sheetPr>
  <dimension ref="A1:AX274"/>
  <sheetViews>
    <sheetView showZeros="0" zoomScale="75" zoomScaleNormal="75" zoomScalePageLayoutView="0" workbookViewId="0" topLeftCell="A1">
      <selection activeCell="A40" sqref="A40"/>
    </sheetView>
  </sheetViews>
  <sheetFormatPr defaultColWidth="9" defaultRowHeight="14.25"/>
  <cols>
    <col min="1" max="3" width="3.69921875" style="14" customWidth="1"/>
    <col min="4" max="4" width="3.69921875" style="23" customWidth="1"/>
    <col min="5" max="5" width="3.69921875" style="14" customWidth="1"/>
    <col min="6" max="6" width="1.69921875" style="14" customWidth="1"/>
    <col min="7" max="7" width="2.69921875" style="14" customWidth="1"/>
    <col min="8" max="26" width="3.69921875" style="14" customWidth="1"/>
    <col min="27" max="16384" width="9" style="14" customWidth="1"/>
  </cols>
  <sheetData>
    <row r="1" spans="1:26" ht="21" customHeight="1">
      <c r="A1" s="17"/>
      <c r="B1" s="56"/>
      <c r="C1" s="56"/>
      <c r="D1" s="8"/>
      <c r="E1" s="56"/>
      <c r="F1" s="56"/>
      <c r="G1" s="56"/>
      <c r="H1" s="56"/>
      <c r="I1" s="56"/>
      <c r="J1" s="56"/>
      <c r="K1" s="56"/>
      <c r="L1" s="56"/>
      <c r="M1" s="17"/>
      <c r="N1" s="17"/>
      <c r="O1" s="15"/>
      <c r="P1" s="15"/>
      <c r="Q1" s="15"/>
      <c r="R1" s="15"/>
      <c r="S1" s="433" t="s">
        <v>738</v>
      </c>
      <c r="T1" s="433"/>
      <c r="U1" s="433"/>
      <c r="V1" s="433"/>
      <c r="W1" s="433"/>
      <c r="X1" s="433"/>
      <c r="Y1" s="433"/>
      <c r="Z1" s="15"/>
    </row>
    <row r="2" spans="1:26" ht="18" customHeight="1">
      <c r="A2" s="431" t="e">
        <f>#REF!</f>
        <v>#REF!</v>
      </c>
      <c r="B2" s="431"/>
      <c r="C2" s="431"/>
      <c r="D2" s="431"/>
      <c r="E2" s="431"/>
      <c r="F2" s="58"/>
      <c r="G2" s="58"/>
      <c r="H2" s="22"/>
      <c r="I2" s="22"/>
      <c r="J2" s="22"/>
      <c r="K2" s="22"/>
      <c r="L2" s="22"/>
      <c r="M2" s="22"/>
      <c r="N2" s="22"/>
      <c r="O2" s="15"/>
      <c r="P2" s="15"/>
      <c r="Q2" s="15"/>
      <c r="R2" s="15"/>
      <c r="S2" s="15"/>
      <c r="T2" s="15"/>
      <c r="U2" s="15"/>
      <c r="V2" s="15"/>
      <c r="W2" s="15"/>
      <c r="X2" s="15"/>
      <c r="Y2" s="15"/>
      <c r="Z2" s="15"/>
    </row>
    <row r="3" spans="1:26" ht="18" customHeight="1">
      <c r="A3" s="431" t="e">
        <f>#REF!</f>
        <v>#REF!</v>
      </c>
      <c r="B3" s="431"/>
      <c r="C3" s="431"/>
      <c r="D3" s="431"/>
      <c r="E3" s="431"/>
      <c r="F3" s="58"/>
      <c r="G3" s="22"/>
      <c r="H3" s="22"/>
      <c r="I3" s="22"/>
      <c r="J3" s="22"/>
      <c r="K3" s="22"/>
      <c r="L3" s="22"/>
      <c r="M3" s="22"/>
      <c r="N3" s="22"/>
      <c r="O3" s="15"/>
      <c r="P3" s="15"/>
      <c r="Q3" s="15"/>
      <c r="R3" s="15"/>
      <c r="S3" s="15"/>
      <c r="T3" s="15"/>
      <c r="U3" s="15"/>
      <c r="V3" s="15"/>
      <c r="W3" s="15"/>
      <c r="X3" s="15"/>
      <c r="Y3" s="15"/>
      <c r="Z3" s="15"/>
    </row>
    <row r="4" spans="1:26" ht="18" customHeight="1">
      <c r="A4" s="431" t="e">
        <f>#REF!</f>
        <v>#REF!</v>
      </c>
      <c r="B4" s="431"/>
      <c r="C4" s="431"/>
      <c r="D4" s="431"/>
      <c r="E4" s="431"/>
      <c r="F4" s="58"/>
      <c r="G4" s="58"/>
      <c r="H4" s="22"/>
      <c r="I4" s="22"/>
      <c r="J4" s="22"/>
      <c r="K4" s="22"/>
      <c r="L4" s="22"/>
      <c r="M4" s="22"/>
      <c r="N4" s="22"/>
      <c r="O4" s="15"/>
      <c r="P4" s="15"/>
      <c r="Q4" s="15"/>
      <c r="R4" s="15"/>
      <c r="S4" s="15"/>
      <c r="T4" s="15"/>
      <c r="U4" s="15"/>
      <c r="V4" s="15"/>
      <c r="W4" s="15"/>
      <c r="X4" s="15"/>
      <c r="Y4" s="15"/>
      <c r="Z4" s="15"/>
    </row>
    <row r="5" spans="1:26" ht="18" customHeight="1">
      <c r="A5" s="431" t="e">
        <f>#REF!</f>
        <v>#REF!</v>
      </c>
      <c r="B5" s="431"/>
      <c r="C5" s="431"/>
      <c r="D5" s="431"/>
      <c r="E5" s="431"/>
      <c r="F5" s="58"/>
      <c r="G5" s="22"/>
      <c r="H5" s="22"/>
      <c r="I5" s="22"/>
      <c r="J5" s="22"/>
      <c r="K5" s="22"/>
      <c r="L5" s="22"/>
      <c r="M5" s="22"/>
      <c r="N5" s="22"/>
      <c r="O5" s="15"/>
      <c r="P5" s="15"/>
      <c r="Q5" s="15"/>
      <c r="R5" s="15"/>
      <c r="S5" s="15"/>
      <c r="T5" s="15"/>
      <c r="U5" s="15"/>
      <c r="V5" s="15"/>
      <c r="W5" s="15"/>
      <c r="X5" s="15"/>
      <c r="Y5" s="15"/>
      <c r="Z5" s="15"/>
    </row>
    <row r="6" spans="1:26" ht="18" customHeight="1">
      <c r="A6" s="431" t="e">
        <f>#REF!</f>
        <v>#REF!</v>
      </c>
      <c r="B6" s="431"/>
      <c r="C6" s="431"/>
      <c r="D6" s="431"/>
      <c r="E6" s="431"/>
      <c r="F6" s="431" t="s">
        <v>759</v>
      </c>
      <c r="G6" s="431"/>
      <c r="H6" s="431"/>
      <c r="I6" s="431"/>
      <c r="J6" s="431"/>
      <c r="K6" s="431"/>
      <c r="L6" s="431"/>
      <c r="M6" s="431"/>
      <c r="N6" s="22" t="s">
        <v>295</v>
      </c>
      <c r="O6" s="15"/>
      <c r="P6" s="15"/>
      <c r="Q6" s="15"/>
      <c r="R6" s="15"/>
      <c r="S6" s="15"/>
      <c r="T6" s="15"/>
      <c r="U6" s="15"/>
      <c r="V6" s="15"/>
      <c r="W6" s="15"/>
      <c r="X6" s="15"/>
      <c r="Y6" s="15"/>
      <c r="Z6" s="15"/>
    </row>
    <row r="7" spans="1:26" ht="18" customHeight="1">
      <c r="A7" s="431" t="e">
        <f>#REF!</f>
        <v>#REF!</v>
      </c>
      <c r="B7" s="431"/>
      <c r="C7" s="431"/>
      <c r="D7" s="431"/>
      <c r="E7" s="431"/>
      <c r="F7" s="58"/>
      <c r="G7" s="22"/>
      <c r="H7" s="22"/>
      <c r="I7" s="22"/>
      <c r="J7" s="22"/>
      <c r="K7" s="22"/>
      <c r="L7" s="22"/>
      <c r="M7" s="22"/>
      <c r="N7" s="22"/>
      <c r="O7" s="15"/>
      <c r="P7" s="15"/>
      <c r="Q7" s="15"/>
      <c r="R7" s="15"/>
      <c r="S7" s="15"/>
      <c r="T7" s="15"/>
      <c r="U7" s="15"/>
      <c r="V7" s="15"/>
      <c r="W7" s="15"/>
      <c r="X7" s="15"/>
      <c r="Y7" s="15"/>
      <c r="Z7" s="15"/>
    </row>
    <row r="8" spans="1:26" ht="18" customHeight="1">
      <c r="A8" s="431" t="e">
        <f>#REF!</f>
        <v>#REF!</v>
      </c>
      <c r="B8" s="431"/>
      <c r="C8" s="431"/>
      <c r="D8" s="431"/>
      <c r="E8" s="431"/>
      <c r="F8" s="58"/>
      <c r="G8" s="58"/>
      <c r="H8" s="22"/>
      <c r="I8" s="22"/>
      <c r="J8" s="22"/>
      <c r="K8" s="22"/>
      <c r="L8" s="22"/>
      <c r="M8" s="22"/>
      <c r="N8" s="22"/>
      <c r="O8" s="15"/>
      <c r="P8" s="15"/>
      <c r="Q8" s="15"/>
      <c r="R8" s="15"/>
      <c r="S8" s="15"/>
      <c r="T8" s="15"/>
      <c r="U8" s="15"/>
      <c r="V8" s="15"/>
      <c r="W8" s="15"/>
      <c r="X8" s="15"/>
      <c r="Y8" s="15"/>
      <c r="Z8" s="15"/>
    </row>
    <row r="9" spans="1:26" ht="18" customHeight="1">
      <c r="A9" s="431" t="e">
        <f>#REF!</f>
        <v>#REF!</v>
      </c>
      <c r="B9" s="431"/>
      <c r="C9" s="431"/>
      <c r="D9" s="431"/>
      <c r="E9" s="431"/>
      <c r="F9" s="58"/>
      <c r="G9" s="22"/>
      <c r="H9" s="22"/>
      <c r="I9" s="22"/>
      <c r="J9" s="22"/>
      <c r="K9" s="22"/>
      <c r="L9" s="22"/>
      <c r="M9" s="22"/>
      <c r="N9" s="22"/>
      <c r="O9" s="15"/>
      <c r="P9" s="15"/>
      <c r="Q9" s="15"/>
      <c r="R9" s="15"/>
      <c r="S9" s="15"/>
      <c r="T9" s="15"/>
      <c r="U9" s="15"/>
      <c r="V9" s="15"/>
      <c r="W9" s="15"/>
      <c r="X9" s="15"/>
      <c r="Y9" s="15"/>
      <c r="Z9" s="15"/>
    </row>
    <row r="10" spans="1:26" ht="18" customHeight="1">
      <c r="A10" s="57"/>
      <c r="B10" s="57"/>
      <c r="C10" s="57"/>
      <c r="D10" s="57"/>
      <c r="E10" s="57"/>
      <c r="F10" s="58"/>
      <c r="G10" s="58"/>
      <c r="H10" s="22"/>
      <c r="I10" s="22"/>
      <c r="J10" s="22"/>
      <c r="K10" s="22"/>
      <c r="L10" s="22"/>
      <c r="M10" s="22"/>
      <c r="N10" s="22"/>
      <c r="O10" s="15"/>
      <c r="P10" s="437" t="e">
        <f>CONCATENATE(#REF!,"    ",#REF!)</f>
        <v>#REF!</v>
      </c>
      <c r="Q10" s="437"/>
      <c r="R10" s="437"/>
      <c r="S10" s="437"/>
      <c r="T10" s="437"/>
      <c r="U10" s="437"/>
      <c r="V10" s="437"/>
      <c r="W10" s="437"/>
      <c r="X10" s="437"/>
      <c r="Y10" s="49"/>
      <c r="Z10" s="15"/>
    </row>
    <row r="11" spans="1:26" ht="18" customHeight="1">
      <c r="A11" s="57"/>
      <c r="B11" s="57"/>
      <c r="C11" s="57"/>
      <c r="D11" s="57"/>
      <c r="E11" s="57"/>
      <c r="F11" s="58"/>
      <c r="G11" s="22"/>
      <c r="H11" s="22"/>
      <c r="I11" s="22"/>
      <c r="J11" s="22"/>
      <c r="K11" s="22"/>
      <c r="L11" s="22"/>
      <c r="M11" s="22"/>
      <c r="N11" s="22"/>
      <c r="O11" s="15"/>
      <c r="P11" s="15"/>
      <c r="Q11" s="49"/>
      <c r="R11" s="49"/>
      <c r="S11" s="49"/>
      <c r="T11" s="49"/>
      <c r="U11" s="49"/>
      <c r="V11" s="49"/>
      <c r="W11" s="49"/>
      <c r="X11" s="49"/>
      <c r="Y11" s="49"/>
      <c r="Z11" s="15"/>
    </row>
    <row r="12" spans="1:26" ht="12" customHeight="1">
      <c r="A12" s="9"/>
      <c r="B12" s="9"/>
      <c r="C12" s="9"/>
      <c r="D12" s="9"/>
      <c r="E12" s="9"/>
      <c r="F12" s="9"/>
      <c r="G12" s="9"/>
      <c r="H12" s="131"/>
      <c r="I12" s="131"/>
      <c r="J12" s="131"/>
      <c r="K12" s="131"/>
      <c r="L12" s="131"/>
      <c r="M12" s="15"/>
      <c r="N12" s="15"/>
      <c r="O12" s="15"/>
      <c r="P12" s="15"/>
      <c r="Q12" s="15"/>
      <c r="R12" s="15"/>
      <c r="S12" s="15"/>
      <c r="T12" s="15"/>
      <c r="U12" s="15"/>
      <c r="V12" s="15"/>
      <c r="W12" s="15"/>
      <c r="X12" s="15"/>
      <c r="Y12" s="15"/>
      <c r="Z12" s="15"/>
    </row>
    <row r="13" spans="1:26" ht="11.25" customHeight="1">
      <c r="A13" s="9"/>
      <c r="B13" s="9"/>
      <c r="C13" s="9"/>
      <c r="D13" s="9"/>
      <c r="E13" s="9"/>
      <c r="F13" s="9"/>
      <c r="G13" s="9"/>
      <c r="H13" s="131"/>
      <c r="I13" s="131"/>
      <c r="J13" s="131"/>
      <c r="K13" s="131"/>
      <c r="L13" s="131"/>
      <c r="M13" s="15"/>
      <c r="N13" s="15"/>
      <c r="O13" s="15"/>
      <c r="P13" s="15"/>
      <c r="Q13" s="15"/>
      <c r="R13" s="15"/>
      <c r="S13" s="15"/>
      <c r="T13" s="15"/>
      <c r="U13" s="15"/>
      <c r="V13" s="15"/>
      <c r="W13" s="15"/>
      <c r="X13" s="15"/>
      <c r="Y13" s="15"/>
      <c r="Z13" s="15"/>
    </row>
    <row r="14" spans="1:26" ht="11.25" customHeight="1">
      <c r="A14" s="131"/>
      <c r="B14" s="9"/>
      <c r="C14" s="9"/>
      <c r="D14" s="9"/>
      <c r="E14" s="9"/>
      <c r="F14" s="9"/>
      <c r="G14" s="131"/>
      <c r="H14" s="131"/>
      <c r="I14" s="131"/>
      <c r="J14" s="131"/>
      <c r="K14" s="131"/>
      <c r="L14" s="131"/>
      <c r="M14" s="15"/>
      <c r="N14" s="15"/>
      <c r="O14" s="15"/>
      <c r="P14" s="15"/>
      <c r="Q14" s="15"/>
      <c r="R14" s="15"/>
      <c r="S14" s="15"/>
      <c r="T14" s="15"/>
      <c r="U14" s="15"/>
      <c r="V14" s="15"/>
      <c r="W14" s="15"/>
      <c r="X14" s="15"/>
      <c r="Y14" s="15"/>
      <c r="Z14" s="15"/>
    </row>
    <row r="15" spans="1:26" ht="27" customHeight="1">
      <c r="A15" s="438" t="s">
        <v>473</v>
      </c>
      <c r="B15" s="438"/>
      <c r="C15" s="438"/>
      <c r="D15" s="438"/>
      <c r="E15" s="438"/>
      <c r="F15" s="438"/>
      <c r="G15" s="438"/>
      <c r="H15" s="438"/>
      <c r="I15" s="438"/>
      <c r="J15" s="438"/>
      <c r="K15" s="438"/>
      <c r="L15" s="438"/>
      <c r="M15" s="438"/>
      <c r="N15" s="438"/>
      <c r="O15" s="438"/>
      <c r="P15" s="438"/>
      <c r="Q15" s="438"/>
      <c r="R15" s="438"/>
      <c r="S15" s="438"/>
      <c r="T15" s="438"/>
      <c r="U15" s="438"/>
      <c r="V15" s="438"/>
      <c r="W15" s="438"/>
      <c r="X15" s="438"/>
      <c r="Y15" s="438"/>
      <c r="Z15" s="438"/>
    </row>
    <row r="16" spans="1:26" ht="14.25" customHeight="1">
      <c r="A16" s="15"/>
      <c r="B16" s="15" t="s">
        <v>474</v>
      </c>
      <c r="C16" s="15"/>
      <c r="D16" s="18"/>
      <c r="E16" s="15"/>
      <c r="F16" s="15"/>
      <c r="G16" s="15"/>
      <c r="H16" s="15"/>
      <c r="I16" s="15"/>
      <c r="J16" s="15"/>
      <c r="K16" s="15"/>
      <c r="L16" s="15"/>
      <c r="M16" s="15"/>
      <c r="N16" s="15"/>
      <c r="O16" s="15"/>
      <c r="P16" s="15"/>
      <c r="Q16" s="15"/>
      <c r="R16" s="15"/>
      <c r="S16" s="15"/>
      <c r="T16" s="15"/>
      <c r="U16" s="15"/>
      <c r="V16" s="15"/>
      <c r="W16" s="15"/>
      <c r="X16" s="15"/>
      <c r="Y16" s="15"/>
      <c r="Z16" s="15"/>
    </row>
    <row r="17" spans="1:26" ht="21" customHeight="1">
      <c r="A17" s="64"/>
      <c r="B17" s="57"/>
      <c r="C17" s="57"/>
      <c r="D17" s="57"/>
      <c r="E17" s="57"/>
      <c r="F17" s="57"/>
      <c r="G17" s="57"/>
      <c r="H17" s="57"/>
      <c r="I17" s="57"/>
      <c r="J17" s="57"/>
      <c r="K17" s="57"/>
      <c r="L17" s="57"/>
      <c r="M17" s="57"/>
      <c r="N17" s="57"/>
      <c r="O17" s="57"/>
      <c r="P17" s="57"/>
      <c r="Q17" s="64"/>
      <c r="R17" s="64"/>
      <c r="S17" s="64"/>
      <c r="T17" s="64"/>
      <c r="U17" s="64"/>
      <c r="V17" s="64"/>
      <c r="W17" s="64"/>
      <c r="X17" s="64"/>
      <c r="Y17" s="64"/>
      <c r="Z17" s="64"/>
    </row>
    <row r="18" spans="1:26" ht="81" customHeight="1">
      <c r="A18" s="60"/>
      <c r="B18" s="439" t="e">
        <f>IF(#REF!="",CONCATENATE("   ",#REF!,"   の指名競争入札執行にあたり貴社を指名することに決定したので、希望があれば須恵町財務規則に従い、設計仕様書及び現場熟知のうえ、下記により入札されたく通知します。"),CONCATENATE("   ",#REF!,"  ",#REF!,"   の指名競争入札執行にあたり貴社を指名することに決定したので、希望があれば須恵町財務規則に従い、設計仕様書及び現場熟知のうえ、下記により入札されたく通知します。"))</f>
        <v>#REF!</v>
      </c>
      <c r="C18" s="439"/>
      <c r="D18" s="439"/>
      <c r="E18" s="439"/>
      <c r="F18" s="439"/>
      <c r="G18" s="439"/>
      <c r="H18" s="439"/>
      <c r="I18" s="439"/>
      <c r="J18" s="439"/>
      <c r="K18" s="439"/>
      <c r="L18" s="439"/>
      <c r="M18" s="439"/>
      <c r="N18" s="439"/>
      <c r="O18" s="439"/>
      <c r="P18" s="439"/>
      <c r="Q18" s="439"/>
      <c r="R18" s="439"/>
      <c r="S18" s="439"/>
      <c r="T18" s="439"/>
      <c r="U18" s="439"/>
      <c r="V18" s="439"/>
      <c r="W18" s="439"/>
      <c r="X18" s="439"/>
      <c r="Y18" s="439"/>
      <c r="Z18" s="439"/>
    </row>
    <row r="19" spans="1:26" ht="18" customHeight="1">
      <c r="A19" s="394" t="s">
        <v>200</v>
      </c>
      <c r="B19" s="394"/>
      <c r="C19" s="394"/>
      <c r="D19" s="394"/>
      <c r="E19" s="394"/>
      <c r="F19" s="394"/>
      <c r="G19" s="394"/>
      <c r="H19" s="394"/>
      <c r="I19" s="394"/>
      <c r="J19" s="394"/>
      <c r="K19" s="394"/>
      <c r="L19" s="394"/>
      <c r="M19" s="394"/>
      <c r="N19" s="394"/>
      <c r="O19" s="394"/>
      <c r="P19" s="394"/>
      <c r="Q19" s="394"/>
      <c r="R19" s="394"/>
      <c r="S19" s="394"/>
      <c r="T19" s="394"/>
      <c r="U19" s="394"/>
      <c r="V19" s="394"/>
      <c r="W19" s="394"/>
      <c r="X19" s="394"/>
      <c r="Y19" s="394"/>
      <c r="Z19" s="55"/>
    </row>
    <row r="20" spans="1:26" ht="18" customHeight="1">
      <c r="A20" s="55"/>
      <c r="B20" s="55"/>
      <c r="C20" s="55"/>
      <c r="D20" s="61"/>
      <c r="E20" s="55"/>
      <c r="F20" s="55"/>
      <c r="G20" s="55"/>
      <c r="H20" s="55"/>
      <c r="I20" s="55"/>
      <c r="J20" s="55"/>
      <c r="K20" s="55"/>
      <c r="L20" s="55"/>
      <c r="M20" s="55"/>
      <c r="N20" s="55"/>
      <c r="O20" s="55"/>
      <c r="P20" s="55"/>
      <c r="Q20" s="55"/>
      <c r="R20" s="55"/>
      <c r="S20" s="55"/>
      <c r="T20" s="55"/>
      <c r="U20" s="55"/>
      <c r="V20" s="55"/>
      <c r="W20" s="55"/>
      <c r="X20" s="55"/>
      <c r="Y20" s="55"/>
      <c r="Z20" s="55"/>
    </row>
    <row r="21" spans="1:23" ht="42" customHeight="1">
      <c r="A21" s="55"/>
      <c r="B21" s="55" t="s">
        <v>181</v>
      </c>
      <c r="C21" s="55"/>
      <c r="D21" s="61"/>
      <c r="E21" s="55"/>
      <c r="F21" s="55"/>
      <c r="G21" s="55"/>
      <c r="H21" s="55"/>
      <c r="I21" s="433" t="e">
        <f>#REF!</f>
        <v>#REF!</v>
      </c>
      <c r="J21" s="433"/>
      <c r="K21" s="433"/>
      <c r="L21" s="433"/>
      <c r="M21" s="433"/>
      <c r="N21" s="433"/>
      <c r="O21" s="433"/>
      <c r="P21" s="433"/>
      <c r="R21" s="437" t="e">
        <f>#REF!</f>
        <v>#REF!</v>
      </c>
      <c r="S21" s="437"/>
      <c r="T21" s="437"/>
      <c r="U21" s="437"/>
      <c r="V21" s="437"/>
      <c r="W21" s="55" t="s">
        <v>182</v>
      </c>
    </row>
    <row r="22" spans="1:26" ht="42" customHeight="1">
      <c r="A22" s="55"/>
      <c r="B22" s="55" t="s">
        <v>183</v>
      </c>
      <c r="C22" s="55"/>
      <c r="D22" s="61"/>
      <c r="E22" s="55"/>
      <c r="F22" s="55"/>
      <c r="G22" s="55"/>
      <c r="H22" s="55"/>
      <c r="I22" s="432" t="e">
        <f>CONCATENATE(#REF!,"   ",#REF!,"   ",#REF!)</f>
        <v>#REF!</v>
      </c>
      <c r="J22" s="432"/>
      <c r="K22" s="432"/>
      <c r="L22" s="432"/>
      <c r="M22" s="432"/>
      <c r="N22" s="432"/>
      <c r="O22" s="432"/>
      <c r="P22" s="432"/>
      <c r="Q22" s="432"/>
      <c r="R22" s="432"/>
      <c r="S22" s="432"/>
      <c r="T22" s="432"/>
      <c r="U22" s="432"/>
      <c r="V22" s="432"/>
      <c r="W22" s="432"/>
      <c r="X22" s="432"/>
      <c r="Y22" s="432"/>
      <c r="Z22" s="432"/>
    </row>
    <row r="23" spans="1:26" ht="42" customHeight="1">
      <c r="A23" s="55"/>
      <c r="B23" s="55" t="s">
        <v>184</v>
      </c>
      <c r="C23" s="55"/>
      <c r="D23" s="61"/>
      <c r="E23" s="55"/>
      <c r="F23" s="55"/>
      <c r="G23" s="55"/>
      <c r="H23" s="55"/>
      <c r="I23" s="49" t="s">
        <v>465</v>
      </c>
      <c r="J23" s="49"/>
      <c r="K23" s="49"/>
      <c r="L23" s="49"/>
      <c r="M23" s="55"/>
      <c r="N23" s="55"/>
      <c r="O23" s="55"/>
      <c r="P23" s="55"/>
      <c r="Q23" s="55"/>
      <c r="R23" s="55"/>
      <c r="S23" s="55"/>
      <c r="T23" s="55"/>
      <c r="U23" s="55"/>
      <c r="V23" s="55"/>
      <c r="W23" s="55"/>
      <c r="X23" s="55"/>
      <c r="Y23" s="55"/>
      <c r="Z23" s="55"/>
    </row>
    <row r="24" spans="1:26" ht="42" customHeight="1">
      <c r="A24" s="55"/>
      <c r="B24" s="55" t="s">
        <v>185</v>
      </c>
      <c r="C24" s="55"/>
      <c r="D24" s="61"/>
      <c r="E24" s="55"/>
      <c r="F24" s="55"/>
      <c r="G24" s="55"/>
      <c r="H24" s="55"/>
      <c r="I24" s="49" t="s">
        <v>249</v>
      </c>
      <c r="J24" s="49"/>
      <c r="K24" s="49"/>
      <c r="L24" s="49"/>
      <c r="M24" s="49"/>
      <c r="N24" s="49"/>
      <c r="O24" s="49"/>
      <c r="P24" s="49"/>
      <c r="Q24" s="49"/>
      <c r="R24" s="49"/>
      <c r="S24" s="49"/>
      <c r="T24" s="49"/>
      <c r="U24" s="49"/>
      <c r="V24" s="49"/>
      <c r="W24" s="49"/>
      <c r="X24" s="49"/>
      <c r="Y24" s="55"/>
      <c r="Z24" s="55"/>
    </row>
    <row r="25" spans="1:26" ht="10.5" customHeight="1">
      <c r="A25" s="55"/>
      <c r="B25" s="55"/>
      <c r="C25" s="55"/>
      <c r="D25" s="61"/>
      <c r="E25" s="55"/>
      <c r="F25" s="55"/>
      <c r="G25" s="55"/>
      <c r="H25" s="55"/>
      <c r="I25" s="55"/>
      <c r="J25" s="55"/>
      <c r="K25" s="55"/>
      <c r="L25" s="55"/>
      <c r="M25" s="55"/>
      <c r="N25" s="55"/>
      <c r="O25" s="55"/>
      <c r="P25" s="55"/>
      <c r="Q25" s="55"/>
      <c r="R25" s="55"/>
      <c r="S25" s="55"/>
      <c r="T25" s="55"/>
      <c r="U25" s="55"/>
      <c r="V25" s="55"/>
      <c r="W25" s="55"/>
      <c r="X25" s="55"/>
      <c r="Y25" s="55"/>
      <c r="Z25" s="55"/>
    </row>
    <row r="26" spans="1:26" ht="21" customHeight="1">
      <c r="A26" s="55"/>
      <c r="B26" s="55" t="s">
        <v>58</v>
      </c>
      <c r="C26" s="55"/>
      <c r="D26" s="61"/>
      <c r="E26" s="55"/>
      <c r="F26" s="55"/>
      <c r="G26" s="55"/>
      <c r="H26" s="55"/>
      <c r="I26" s="441" t="e">
        <f>IF(#REF!="なし","説明会は行わない。",#REF!)</f>
        <v>#REF!</v>
      </c>
      <c r="J26" s="441"/>
      <c r="K26" s="441"/>
      <c r="L26" s="441"/>
      <c r="M26" s="441"/>
      <c r="N26" s="441"/>
      <c r="O26" s="441"/>
      <c r="P26" s="55" t="e">
        <f>IF(#REF!="なし","",#REF!)</f>
        <v>#REF!</v>
      </c>
      <c r="Q26" s="55"/>
      <c r="R26" s="55"/>
      <c r="S26" s="55"/>
      <c r="T26" s="55"/>
      <c r="U26" s="55"/>
      <c r="V26" s="55"/>
      <c r="W26" s="55"/>
      <c r="X26" s="55"/>
      <c r="Y26" s="55"/>
      <c r="Z26" s="55"/>
    </row>
    <row r="27" spans="1:26" ht="21" customHeight="1">
      <c r="A27" s="55"/>
      <c r="B27" s="55"/>
      <c r="C27" s="55"/>
      <c r="D27" s="61"/>
      <c r="E27" s="55"/>
      <c r="F27" s="55"/>
      <c r="G27" s="55"/>
      <c r="H27" s="55"/>
      <c r="I27" s="275" t="e">
        <f>IF(#REF!="なし","",CONCATENATE("集合場所    ",#REF!,"    ",#REF!,"    ",#REF!))</f>
        <v>#REF!</v>
      </c>
      <c r="J27" s="275"/>
      <c r="K27" s="275"/>
      <c r="L27" s="275"/>
      <c r="M27" s="275"/>
      <c r="N27" s="275"/>
      <c r="O27" s="275"/>
      <c r="P27" s="275"/>
      <c r="Q27" s="275"/>
      <c r="R27" s="275"/>
      <c r="S27" s="275"/>
      <c r="T27" s="275"/>
      <c r="U27" s="275"/>
      <c r="V27" s="275"/>
      <c r="W27" s="275"/>
      <c r="X27" s="275"/>
      <c r="Y27" s="275"/>
      <c r="Z27" s="275"/>
    </row>
    <row r="28" spans="1:26" ht="21" customHeight="1">
      <c r="A28" s="55"/>
      <c r="B28" s="55"/>
      <c r="C28" s="55"/>
      <c r="D28" s="61"/>
      <c r="E28" s="55"/>
      <c r="F28" s="55"/>
      <c r="G28" s="55"/>
      <c r="H28" s="55"/>
      <c r="I28" s="62"/>
      <c r="J28" s="22"/>
      <c r="K28" s="22"/>
      <c r="L28" s="22"/>
      <c r="M28" s="49"/>
      <c r="N28" s="22"/>
      <c r="O28" s="55"/>
      <c r="P28" s="55"/>
      <c r="Q28" s="55"/>
      <c r="R28" s="55"/>
      <c r="S28" s="55"/>
      <c r="T28" s="55"/>
      <c r="U28" s="55"/>
      <c r="V28" s="55"/>
      <c r="W28" s="55"/>
      <c r="X28" s="55"/>
      <c r="Y28" s="55"/>
      <c r="Z28" s="55"/>
    </row>
    <row r="29" spans="1:26" ht="21" customHeight="1">
      <c r="A29" s="55"/>
      <c r="B29" s="55" t="s">
        <v>186</v>
      </c>
      <c r="C29" s="55"/>
      <c r="D29" s="61"/>
      <c r="E29" s="55"/>
      <c r="F29" s="55"/>
      <c r="G29" s="55"/>
      <c r="H29" s="55"/>
      <c r="I29" s="433" t="e">
        <f>#REF!</f>
        <v>#REF!</v>
      </c>
      <c r="J29" s="433"/>
      <c r="K29" s="433"/>
      <c r="L29" s="433"/>
      <c r="M29" s="433"/>
      <c r="N29" s="433"/>
      <c r="O29" s="433"/>
      <c r="P29" s="433"/>
      <c r="Q29" s="434"/>
      <c r="R29" s="434"/>
      <c r="S29" s="432" t="s">
        <v>117</v>
      </c>
      <c r="T29" s="432"/>
      <c r="U29" s="55"/>
      <c r="X29" s="55"/>
      <c r="Y29" s="55"/>
      <c r="Z29" s="55"/>
    </row>
    <row r="30" spans="1:26" ht="21" customHeight="1">
      <c r="A30" s="55"/>
      <c r="B30" s="55"/>
      <c r="C30" s="55"/>
      <c r="D30" s="61"/>
      <c r="E30" s="55"/>
      <c r="F30" s="55"/>
      <c r="G30" s="55"/>
      <c r="H30" s="55"/>
      <c r="I30" s="433" t="e">
        <f>#REF!</f>
        <v>#REF!</v>
      </c>
      <c r="J30" s="433"/>
      <c r="K30" s="433"/>
      <c r="L30" s="433"/>
      <c r="M30" s="433"/>
      <c r="N30" s="433"/>
      <c r="O30" s="433"/>
      <c r="P30" s="433"/>
      <c r="Q30" s="434"/>
      <c r="R30" s="434"/>
      <c r="S30" s="432"/>
      <c r="T30" s="432"/>
      <c r="U30" s="55"/>
      <c r="X30" s="55"/>
      <c r="Y30" s="55"/>
      <c r="Z30" s="55"/>
    </row>
    <row r="31" spans="1:26" ht="17.25" customHeight="1">
      <c r="A31" s="55"/>
      <c r="B31" s="55"/>
      <c r="C31" s="55"/>
      <c r="D31" s="61"/>
      <c r="E31" s="55"/>
      <c r="F31" s="55"/>
      <c r="G31" s="55"/>
      <c r="H31" s="55"/>
      <c r="I31" s="55"/>
      <c r="J31" s="55"/>
      <c r="K31" s="55"/>
      <c r="L31" s="55"/>
      <c r="M31" s="55"/>
      <c r="N31" s="55"/>
      <c r="O31" s="55"/>
      <c r="P31" s="55"/>
      <c r="Q31" s="55"/>
      <c r="R31" s="55"/>
      <c r="S31" s="55"/>
      <c r="T31" s="55"/>
      <c r="U31" s="55"/>
      <c r="V31" s="55"/>
      <c r="W31" s="55"/>
      <c r="X31" s="55"/>
      <c r="Y31" s="55"/>
      <c r="Z31" s="55"/>
    </row>
    <row r="32" spans="1:26" ht="17.25" customHeight="1">
      <c r="A32" s="55"/>
      <c r="B32" s="55" t="s">
        <v>187</v>
      </c>
      <c r="C32" s="55"/>
      <c r="D32" s="61"/>
      <c r="E32" s="55"/>
      <c r="F32" s="55"/>
      <c r="G32" s="55"/>
      <c r="H32" s="55"/>
      <c r="I32" s="55"/>
      <c r="J32" s="435" t="s">
        <v>26</v>
      </c>
      <c r="K32" s="436"/>
      <c r="L32" s="63" t="s">
        <v>27</v>
      </c>
      <c r="M32" s="394" t="s">
        <v>118</v>
      </c>
      <c r="N32" s="394"/>
      <c r="O32" s="55"/>
      <c r="P32" s="55"/>
      <c r="Q32" s="55"/>
      <c r="R32" s="55"/>
      <c r="S32" s="55"/>
      <c r="T32" s="55"/>
      <c r="U32" s="55"/>
      <c r="V32" s="55"/>
      <c r="W32" s="55"/>
      <c r="X32" s="55"/>
      <c r="Y32" s="55"/>
      <c r="Z32" s="55"/>
    </row>
    <row r="33" spans="1:50" ht="6" customHeight="1">
      <c r="A33" s="55"/>
      <c r="B33" s="55"/>
      <c r="C33" s="55"/>
      <c r="D33" s="429"/>
      <c r="E33" s="429"/>
      <c r="F33" s="429"/>
      <c r="G33" s="429"/>
      <c r="H33" s="429"/>
      <c r="I33" s="429"/>
      <c r="J33" s="429"/>
      <c r="K33" s="429"/>
      <c r="L33" s="429"/>
      <c r="M33" s="429"/>
      <c r="N33" s="429"/>
      <c r="O33" s="429"/>
      <c r="P33" s="429"/>
      <c r="Q33" s="429"/>
      <c r="R33" s="429"/>
      <c r="S33" s="429"/>
      <c r="T33" s="429"/>
      <c r="U33" s="429"/>
      <c r="V33" s="429"/>
      <c r="W33" s="429"/>
      <c r="X33" s="429"/>
      <c r="Y33" s="429"/>
      <c r="Z33" s="429"/>
      <c r="AB33" s="57"/>
      <c r="AC33" s="57"/>
      <c r="AD33" s="57"/>
      <c r="AE33" s="57"/>
      <c r="AF33" s="57"/>
      <c r="AG33" s="57"/>
      <c r="AH33" s="57"/>
      <c r="AI33" s="57"/>
      <c r="AJ33" s="57"/>
      <c r="AK33" s="57"/>
      <c r="AL33" s="57"/>
      <c r="AM33" s="57"/>
      <c r="AN33" s="57"/>
      <c r="AO33" s="57"/>
      <c r="AP33" s="57"/>
      <c r="AQ33" s="57"/>
      <c r="AR33" s="57"/>
      <c r="AS33" s="57"/>
      <c r="AT33" s="57"/>
      <c r="AU33" s="57"/>
      <c r="AV33" s="57"/>
      <c r="AW33" s="57"/>
      <c r="AX33" s="57"/>
    </row>
    <row r="34" spans="1:50" ht="111" customHeight="1">
      <c r="A34" s="55"/>
      <c r="B34" s="55"/>
      <c r="C34" s="55"/>
      <c r="D34" s="430" t="s">
        <v>747</v>
      </c>
      <c r="E34" s="430"/>
      <c r="F34" s="430"/>
      <c r="G34" s="430"/>
      <c r="H34" s="430"/>
      <c r="I34" s="430"/>
      <c r="J34" s="430"/>
      <c r="K34" s="430"/>
      <c r="L34" s="430"/>
      <c r="M34" s="430"/>
      <c r="N34" s="430"/>
      <c r="O34" s="430"/>
      <c r="P34" s="430"/>
      <c r="Q34" s="430"/>
      <c r="R34" s="430"/>
      <c r="S34" s="430"/>
      <c r="T34" s="430"/>
      <c r="U34" s="430"/>
      <c r="V34" s="430"/>
      <c r="W34" s="430"/>
      <c r="X34" s="430"/>
      <c r="Y34" s="430"/>
      <c r="Z34" s="430"/>
      <c r="AB34" s="57"/>
      <c r="AC34" s="57"/>
      <c r="AD34" s="57"/>
      <c r="AE34" s="57"/>
      <c r="AF34" s="57"/>
      <c r="AG34" s="57"/>
      <c r="AH34" s="57"/>
      <c r="AI34" s="57"/>
      <c r="AJ34" s="57"/>
      <c r="AK34" s="57"/>
      <c r="AL34" s="57"/>
      <c r="AM34" s="57"/>
      <c r="AN34" s="57"/>
      <c r="AO34" s="57"/>
      <c r="AP34" s="57"/>
      <c r="AQ34" s="57"/>
      <c r="AR34" s="57"/>
      <c r="AS34" s="57"/>
      <c r="AT34" s="57"/>
      <c r="AU34" s="57"/>
      <c r="AV34" s="57"/>
      <c r="AW34" s="57"/>
      <c r="AX34" s="57"/>
    </row>
    <row r="35" spans="1:26" ht="27" customHeight="1">
      <c r="A35" s="55"/>
      <c r="B35" s="55"/>
      <c r="C35" s="55"/>
      <c r="D35" s="61"/>
      <c r="E35" s="55"/>
      <c r="F35" s="55"/>
      <c r="G35" s="55"/>
      <c r="H35" s="55"/>
      <c r="I35" s="55"/>
      <c r="J35" s="55"/>
      <c r="K35" s="55"/>
      <c r="L35" s="55"/>
      <c r="M35" s="55"/>
      <c r="N35" s="55"/>
      <c r="O35" s="55"/>
      <c r="P35" s="55"/>
      <c r="Q35" s="55"/>
      <c r="R35" s="55"/>
      <c r="S35" s="433" t="e">
        <f>IF(#REF!="",S1,#REF!)</f>
        <v>#REF!</v>
      </c>
      <c r="T35" s="433"/>
      <c r="U35" s="433"/>
      <c r="V35" s="433"/>
      <c r="W35" s="433"/>
      <c r="X35" s="433"/>
      <c r="Y35" s="433"/>
      <c r="Z35" s="55"/>
    </row>
    <row r="36" spans="1:26" ht="21" customHeight="1">
      <c r="A36" s="57"/>
      <c r="B36" s="57"/>
      <c r="C36" s="57"/>
      <c r="D36" s="57"/>
      <c r="E36" s="57"/>
      <c r="F36" s="57"/>
      <c r="G36" s="57"/>
      <c r="H36" s="57"/>
      <c r="I36" s="57"/>
      <c r="J36" s="57"/>
      <c r="K36" s="49"/>
      <c r="L36" s="49"/>
      <c r="M36" s="49"/>
      <c r="N36" s="49"/>
      <c r="O36" s="49"/>
      <c r="P36" s="55"/>
      <c r="Q36" s="55"/>
      <c r="R36" s="55"/>
      <c r="S36" s="55"/>
      <c r="T36" s="55"/>
      <c r="U36" s="55"/>
      <c r="V36" s="55"/>
      <c r="W36" s="55"/>
      <c r="X36" s="55"/>
      <c r="Y36" s="55"/>
      <c r="Z36" s="55"/>
    </row>
    <row r="37" spans="1:26" ht="21" customHeight="1">
      <c r="A37" s="57" t="e">
        <f>CONCATENATE(#REF!,"   ","特定建設工事共同企業体")</f>
        <v>#REF!</v>
      </c>
      <c r="B37" s="57"/>
      <c r="C37" s="57"/>
      <c r="D37" s="57"/>
      <c r="E37" s="57"/>
      <c r="F37" s="57"/>
      <c r="G37" s="57"/>
      <c r="H37" s="57"/>
      <c r="I37" s="57"/>
      <c r="J37" s="57"/>
      <c r="K37" s="57"/>
      <c r="L37" s="57"/>
      <c r="M37" s="57"/>
      <c r="N37" s="132"/>
      <c r="O37" s="133"/>
      <c r="P37" s="55"/>
      <c r="Q37" s="55"/>
      <c r="R37" s="55"/>
      <c r="S37" s="55"/>
      <c r="T37" s="55"/>
      <c r="U37" s="55"/>
      <c r="V37" s="55"/>
      <c r="W37" s="55"/>
      <c r="X37" s="55"/>
      <c r="Y37" s="55"/>
      <c r="Z37" s="55"/>
    </row>
    <row r="38" spans="1:26" ht="21" customHeight="1">
      <c r="A38" s="57" t="e">
        <f>IF(#REF!=0,#REF!,CONCATENATE(#REF!,"   ",#REF!))</f>
        <v>#REF!</v>
      </c>
      <c r="B38" s="57"/>
      <c r="C38" s="57"/>
      <c r="D38" s="57"/>
      <c r="E38" s="57"/>
      <c r="F38" s="57"/>
      <c r="G38" s="57"/>
      <c r="H38" s="57"/>
      <c r="I38" s="57"/>
      <c r="J38" s="57"/>
      <c r="K38" s="49"/>
      <c r="L38" s="49"/>
      <c r="M38" s="49"/>
      <c r="N38" s="49"/>
      <c r="O38" s="49"/>
      <c r="P38" s="55"/>
      <c r="Q38" s="55"/>
      <c r="R38" s="55"/>
      <c r="S38" s="55"/>
      <c r="T38" s="55"/>
      <c r="U38" s="55"/>
      <c r="V38" s="55"/>
      <c r="W38" s="55"/>
      <c r="X38" s="55"/>
      <c r="Y38" s="55"/>
      <c r="Z38" s="55"/>
    </row>
    <row r="39" spans="1:26" ht="21" customHeight="1">
      <c r="A39" s="57" t="e">
        <f>CONCATENATE(#REF!,"   ",#REF!,"   ","殿")</f>
        <v>#REF!</v>
      </c>
      <c r="B39" s="57"/>
      <c r="C39" s="57"/>
      <c r="D39" s="57"/>
      <c r="E39" s="57"/>
      <c r="F39" s="57"/>
      <c r="G39" s="57"/>
      <c r="H39" s="49"/>
      <c r="I39" s="49"/>
      <c r="J39" s="49"/>
      <c r="K39" s="49"/>
      <c r="L39" s="49"/>
      <c r="M39" s="49"/>
      <c r="N39" s="49"/>
      <c r="O39" s="49"/>
      <c r="P39" s="55"/>
      <c r="Q39" s="55"/>
      <c r="R39" s="55"/>
      <c r="S39" s="55"/>
      <c r="T39" s="55"/>
      <c r="U39" s="55"/>
      <c r="V39" s="55"/>
      <c r="W39" s="55"/>
      <c r="X39" s="55"/>
      <c r="Y39" s="55"/>
      <c r="Z39" s="55"/>
    </row>
    <row r="40" spans="1:26" ht="17.25" customHeight="1">
      <c r="A40" s="55"/>
      <c r="B40" s="55"/>
      <c r="C40" s="55"/>
      <c r="D40" s="61"/>
      <c r="E40" s="55"/>
      <c r="F40" s="55"/>
      <c r="G40" s="55"/>
      <c r="H40" s="55"/>
      <c r="I40" s="55"/>
      <c r="J40" s="55"/>
      <c r="K40" s="55"/>
      <c r="L40" s="55"/>
      <c r="M40" s="55"/>
      <c r="N40" s="55"/>
      <c r="O40" s="55"/>
      <c r="P40" s="55"/>
      <c r="Q40" s="55"/>
      <c r="R40" s="55"/>
      <c r="S40" s="55"/>
      <c r="T40" s="55"/>
      <c r="U40" s="55"/>
      <c r="V40" s="55"/>
      <c r="W40" s="55"/>
      <c r="X40" s="55"/>
      <c r="Y40" s="55"/>
      <c r="Z40" s="55"/>
    </row>
    <row r="41" spans="1:26" ht="27" customHeight="1">
      <c r="A41" s="55"/>
      <c r="B41" s="55"/>
      <c r="C41" s="55"/>
      <c r="D41" s="61"/>
      <c r="E41" s="55"/>
      <c r="F41" s="55"/>
      <c r="G41" s="55"/>
      <c r="H41" s="55"/>
      <c r="I41" s="55"/>
      <c r="J41" s="55"/>
      <c r="K41" s="55"/>
      <c r="L41" s="55"/>
      <c r="M41" s="55"/>
      <c r="N41" s="55"/>
      <c r="O41" s="55"/>
      <c r="P41" s="437" t="e">
        <f>P10</f>
        <v>#REF!</v>
      </c>
      <c r="Q41" s="437"/>
      <c r="R41" s="437"/>
      <c r="S41" s="437"/>
      <c r="T41" s="437"/>
      <c r="U41" s="437"/>
      <c r="V41" s="437"/>
      <c r="W41" s="437"/>
      <c r="X41" s="437"/>
      <c r="Y41" s="55"/>
      <c r="Z41" s="55"/>
    </row>
    <row r="42" spans="1:26" ht="15.75">
      <c r="A42" s="55"/>
      <c r="B42" s="55"/>
      <c r="C42" s="55"/>
      <c r="D42" s="61"/>
      <c r="E42" s="55"/>
      <c r="F42" s="55"/>
      <c r="G42" s="55"/>
      <c r="H42" s="55"/>
      <c r="I42" s="55"/>
      <c r="J42" s="55"/>
      <c r="K42" s="55"/>
      <c r="L42" s="55"/>
      <c r="M42" s="55"/>
      <c r="N42" s="55"/>
      <c r="O42" s="55"/>
      <c r="P42" s="55"/>
      <c r="Q42" s="55"/>
      <c r="R42" s="55"/>
      <c r="S42" s="55"/>
      <c r="T42" s="55"/>
      <c r="U42" s="55"/>
      <c r="V42" s="55"/>
      <c r="W42" s="55"/>
      <c r="X42" s="55"/>
      <c r="Y42" s="55"/>
      <c r="Z42" s="55"/>
    </row>
    <row r="43" spans="1:26" ht="15.75">
      <c r="A43" s="55"/>
      <c r="B43" s="55"/>
      <c r="C43" s="55"/>
      <c r="D43" s="61"/>
      <c r="E43" s="55"/>
      <c r="F43" s="55"/>
      <c r="G43" s="55"/>
      <c r="H43" s="55"/>
      <c r="I43" s="55"/>
      <c r="J43" s="55"/>
      <c r="K43" s="55"/>
      <c r="L43" s="55"/>
      <c r="M43" s="55"/>
      <c r="N43" s="55"/>
      <c r="O43" s="55"/>
      <c r="P43" s="55"/>
      <c r="Q43" s="55"/>
      <c r="R43" s="55"/>
      <c r="S43" s="55"/>
      <c r="T43" s="55"/>
      <c r="U43" s="55"/>
      <c r="V43" s="55"/>
      <c r="W43" s="55"/>
      <c r="X43" s="55"/>
      <c r="Y43" s="55"/>
      <c r="Z43" s="55"/>
    </row>
    <row r="44" spans="1:26" ht="15.75">
      <c r="A44" s="55"/>
      <c r="B44" s="55"/>
      <c r="C44" s="55"/>
      <c r="D44" s="61"/>
      <c r="E44" s="55"/>
      <c r="F44" s="55"/>
      <c r="G44" s="55"/>
      <c r="H44" s="55"/>
      <c r="I44" s="55"/>
      <c r="J44" s="55"/>
      <c r="K44" s="55"/>
      <c r="L44" s="55"/>
      <c r="M44" s="55"/>
      <c r="N44" s="55"/>
      <c r="O44" s="55"/>
      <c r="P44" s="55"/>
      <c r="Q44" s="55"/>
      <c r="R44" s="55"/>
      <c r="S44" s="55"/>
      <c r="T44" s="55"/>
      <c r="U44" s="55"/>
      <c r="V44" s="55"/>
      <c r="W44" s="55"/>
      <c r="X44" s="55"/>
      <c r="Y44" s="55"/>
      <c r="Z44" s="55"/>
    </row>
    <row r="45" spans="1:26" ht="21">
      <c r="A45" s="438" t="str">
        <f>A15</f>
        <v>入　札　指　名　通　知</v>
      </c>
      <c r="B45" s="438"/>
      <c r="C45" s="438"/>
      <c r="D45" s="438"/>
      <c r="E45" s="438"/>
      <c r="F45" s="438"/>
      <c r="G45" s="438"/>
      <c r="H45" s="438"/>
      <c r="I45" s="438"/>
      <c r="J45" s="438"/>
      <c r="K45" s="438"/>
      <c r="L45" s="438"/>
      <c r="M45" s="438"/>
      <c r="N45" s="438"/>
      <c r="O45" s="438"/>
      <c r="P45" s="438"/>
      <c r="Q45" s="438"/>
      <c r="R45" s="438"/>
      <c r="S45" s="438"/>
      <c r="T45" s="438"/>
      <c r="U45" s="438"/>
      <c r="V45" s="438"/>
      <c r="W45" s="438"/>
      <c r="X45" s="438"/>
      <c r="Y45" s="438"/>
      <c r="Z45" s="438"/>
    </row>
    <row r="46" spans="1:26" ht="33" customHeight="1">
      <c r="A46" s="15"/>
      <c r="B46" s="15" t="s">
        <v>188</v>
      </c>
      <c r="C46" s="15"/>
      <c r="D46" s="18"/>
      <c r="E46" s="15"/>
      <c r="F46" s="15"/>
      <c r="G46" s="15"/>
      <c r="H46" s="15"/>
      <c r="I46" s="15"/>
      <c r="J46" s="15"/>
      <c r="K46" s="15"/>
      <c r="L46" s="15"/>
      <c r="M46" s="15"/>
      <c r="N46" s="15"/>
      <c r="O46" s="15"/>
      <c r="P46" s="15"/>
      <c r="Q46" s="15"/>
      <c r="R46" s="15"/>
      <c r="S46" s="15"/>
      <c r="T46" s="15"/>
      <c r="U46" s="15"/>
      <c r="V46" s="15"/>
      <c r="W46" s="15"/>
      <c r="X46" s="15"/>
      <c r="Y46" s="15"/>
      <c r="Z46" s="15"/>
    </row>
    <row r="47" spans="1:26" ht="84" customHeight="1">
      <c r="A47" s="60"/>
      <c r="B47" s="439" t="e">
        <f>B18</f>
        <v>#REF!</v>
      </c>
      <c r="C47" s="439"/>
      <c r="D47" s="439"/>
      <c r="E47" s="439"/>
      <c r="F47" s="439"/>
      <c r="G47" s="439"/>
      <c r="H47" s="439"/>
      <c r="I47" s="439"/>
      <c r="J47" s="439"/>
      <c r="K47" s="439"/>
      <c r="L47" s="439"/>
      <c r="M47" s="439"/>
      <c r="N47" s="439"/>
      <c r="O47" s="439"/>
      <c r="P47" s="439"/>
      <c r="Q47" s="439"/>
      <c r="R47" s="439"/>
      <c r="S47" s="439"/>
      <c r="T47" s="439"/>
      <c r="U47" s="439"/>
      <c r="V47" s="439"/>
      <c r="W47" s="439"/>
      <c r="X47" s="439"/>
      <c r="Y47" s="439"/>
      <c r="Z47" s="439"/>
    </row>
    <row r="48" spans="1:26" ht="18" customHeight="1">
      <c r="A48" s="60"/>
      <c r="B48" s="163"/>
      <c r="C48" s="163"/>
      <c r="D48" s="163"/>
      <c r="E48" s="163"/>
      <c r="F48" s="163"/>
      <c r="G48" s="163"/>
      <c r="H48" s="163"/>
      <c r="I48" s="163"/>
      <c r="J48" s="163"/>
      <c r="K48" s="163"/>
      <c r="L48" s="163"/>
      <c r="M48" s="163"/>
      <c r="N48" s="163"/>
      <c r="O48" s="163"/>
      <c r="P48" s="163"/>
      <c r="Q48" s="163"/>
      <c r="R48" s="163"/>
      <c r="S48" s="163"/>
      <c r="T48" s="163"/>
      <c r="U48" s="163"/>
      <c r="V48" s="163"/>
      <c r="W48" s="163"/>
      <c r="X48" s="163"/>
      <c r="Y48" s="163"/>
      <c r="Z48" s="163"/>
    </row>
    <row r="49" spans="1:26" ht="18" customHeight="1">
      <c r="A49" s="394" t="s">
        <v>200</v>
      </c>
      <c r="B49" s="394"/>
      <c r="C49" s="394"/>
      <c r="D49" s="394"/>
      <c r="E49" s="394"/>
      <c r="F49" s="394"/>
      <c r="G49" s="394"/>
      <c r="H49" s="394"/>
      <c r="I49" s="394"/>
      <c r="J49" s="394"/>
      <c r="K49" s="394"/>
      <c r="L49" s="394"/>
      <c r="M49" s="394"/>
      <c r="N49" s="394"/>
      <c r="O49" s="394"/>
      <c r="P49" s="394"/>
      <c r="Q49" s="394"/>
      <c r="R49" s="394"/>
      <c r="S49" s="394"/>
      <c r="T49" s="394"/>
      <c r="U49" s="394"/>
      <c r="V49" s="394"/>
      <c r="W49" s="394"/>
      <c r="X49" s="394"/>
      <c r="Y49" s="394"/>
      <c r="Z49" s="55"/>
    </row>
    <row r="50" spans="1:26" ht="18" customHeight="1">
      <c r="A50" s="55"/>
      <c r="B50" s="55"/>
      <c r="C50" s="55"/>
      <c r="D50" s="61"/>
      <c r="E50" s="55"/>
      <c r="F50" s="55"/>
      <c r="G50" s="55"/>
      <c r="H50" s="55"/>
      <c r="I50" s="55"/>
      <c r="J50" s="55"/>
      <c r="K50" s="55"/>
      <c r="L50" s="55"/>
      <c r="M50" s="55"/>
      <c r="N50" s="55"/>
      <c r="O50" s="55"/>
      <c r="P50" s="55"/>
      <c r="Q50" s="55"/>
      <c r="R50" s="55"/>
      <c r="S50" s="55"/>
      <c r="T50" s="55"/>
      <c r="U50" s="55"/>
      <c r="V50" s="55"/>
      <c r="W50" s="55"/>
      <c r="X50" s="55"/>
      <c r="Y50" s="55"/>
      <c r="Z50" s="55"/>
    </row>
    <row r="51" spans="1:23" ht="42" customHeight="1">
      <c r="A51" s="55"/>
      <c r="B51" s="55" t="s">
        <v>181</v>
      </c>
      <c r="C51" s="55"/>
      <c r="D51" s="61"/>
      <c r="E51" s="55"/>
      <c r="F51" s="55"/>
      <c r="G51" s="55"/>
      <c r="H51" s="55"/>
      <c r="I51" s="433" t="e">
        <f>I21</f>
        <v>#REF!</v>
      </c>
      <c r="J51" s="433"/>
      <c r="K51" s="433"/>
      <c r="L51" s="433"/>
      <c r="M51" s="433"/>
      <c r="N51" s="433"/>
      <c r="O51" s="433"/>
      <c r="P51" s="433"/>
      <c r="R51" s="437" t="e">
        <f>R21</f>
        <v>#REF!</v>
      </c>
      <c r="S51" s="437"/>
      <c r="T51" s="437"/>
      <c r="U51" s="437"/>
      <c r="V51" s="437"/>
      <c r="W51" s="55" t="str">
        <f>W21</f>
        <v>（予定）</v>
      </c>
    </row>
    <row r="52" spans="1:26" ht="42" customHeight="1">
      <c r="A52" s="55"/>
      <c r="B52" s="55" t="s">
        <v>183</v>
      </c>
      <c r="C52" s="55"/>
      <c r="D52" s="61"/>
      <c r="E52" s="55"/>
      <c r="F52" s="55"/>
      <c r="G52" s="55"/>
      <c r="H52" s="55"/>
      <c r="I52" s="432" t="e">
        <f>I22</f>
        <v>#REF!</v>
      </c>
      <c r="J52" s="432"/>
      <c r="K52" s="432"/>
      <c r="L52" s="432"/>
      <c r="M52" s="432"/>
      <c r="N52" s="432"/>
      <c r="O52" s="432"/>
      <c r="P52" s="432"/>
      <c r="Q52" s="432"/>
      <c r="R52" s="432"/>
      <c r="S52" s="432"/>
      <c r="T52" s="432"/>
      <c r="U52" s="432"/>
      <c r="V52" s="432"/>
      <c r="W52" s="432"/>
      <c r="X52" s="432"/>
      <c r="Y52" s="432"/>
      <c r="Z52" s="432"/>
    </row>
    <row r="53" spans="1:26" ht="42" customHeight="1">
      <c r="A53" s="55"/>
      <c r="B53" s="55" t="s">
        <v>184</v>
      </c>
      <c r="C53" s="55"/>
      <c r="D53" s="61"/>
      <c r="E53" s="55"/>
      <c r="F53" s="55"/>
      <c r="G53" s="55"/>
      <c r="H53" s="55"/>
      <c r="I53" s="55" t="str">
        <f>I23</f>
        <v>即  時</v>
      </c>
      <c r="J53" s="55"/>
      <c r="K53" s="55"/>
      <c r="L53" s="55"/>
      <c r="M53" s="55"/>
      <c r="N53" s="55"/>
      <c r="O53" s="55"/>
      <c r="P53" s="55"/>
      <c r="Q53" s="55"/>
      <c r="R53" s="55"/>
      <c r="S53" s="55"/>
      <c r="T53" s="55"/>
      <c r="U53" s="55"/>
      <c r="V53" s="55"/>
      <c r="W53" s="55"/>
      <c r="X53" s="55"/>
      <c r="Y53" s="55"/>
      <c r="Z53" s="55"/>
    </row>
    <row r="54" spans="1:26" ht="42" customHeight="1">
      <c r="A54" s="55"/>
      <c r="B54" s="55" t="s">
        <v>185</v>
      </c>
      <c r="C54" s="55"/>
      <c r="D54" s="61"/>
      <c r="E54" s="55"/>
      <c r="F54" s="55"/>
      <c r="G54" s="55"/>
      <c r="H54" s="55"/>
      <c r="I54" s="55" t="str">
        <f>I24</f>
        <v>須恵町財務規則第82条により免除</v>
      </c>
      <c r="J54" s="55"/>
      <c r="K54" s="55"/>
      <c r="L54" s="55"/>
      <c r="M54" s="55"/>
      <c r="N54" s="55"/>
      <c r="O54" s="55"/>
      <c r="P54" s="55"/>
      <c r="Q54" s="55"/>
      <c r="R54" s="55"/>
      <c r="S54" s="55"/>
      <c r="T54" s="55"/>
      <c r="U54" s="55"/>
      <c r="V54" s="55"/>
      <c r="W54" s="55"/>
      <c r="X54" s="55"/>
      <c r="Y54" s="55"/>
      <c r="Z54" s="55"/>
    </row>
    <row r="55" spans="1:26" ht="10.5" customHeight="1">
      <c r="A55" s="55"/>
      <c r="B55" s="55"/>
      <c r="C55" s="55"/>
      <c r="D55" s="61"/>
      <c r="E55" s="55"/>
      <c r="F55" s="55"/>
      <c r="G55" s="55"/>
      <c r="H55" s="55"/>
      <c r="I55" s="55"/>
      <c r="J55" s="55"/>
      <c r="K55" s="55"/>
      <c r="L55" s="55"/>
      <c r="M55" s="55"/>
      <c r="N55" s="55"/>
      <c r="O55" s="55"/>
      <c r="P55" s="55"/>
      <c r="Q55" s="55"/>
      <c r="R55" s="55"/>
      <c r="S55" s="55"/>
      <c r="T55" s="55"/>
      <c r="U55" s="55"/>
      <c r="V55" s="55"/>
      <c r="W55" s="55"/>
      <c r="X55" s="55"/>
      <c r="Y55" s="55"/>
      <c r="Z55" s="55"/>
    </row>
    <row r="56" spans="1:23" ht="21" customHeight="1">
      <c r="A56" s="55"/>
      <c r="B56" s="55" t="s">
        <v>58</v>
      </c>
      <c r="C56" s="55"/>
      <c r="D56" s="61"/>
      <c r="E56" s="55"/>
      <c r="F56" s="55"/>
      <c r="G56" s="55"/>
      <c r="H56" s="55"/>
      <c r="I56" s="275" t="e">
        <f>I26</f>
        <v>#REF!</v>
      </c>
      <c r="J56" s="275"/>
      <c r="K56" s="275"/>
      <c r="L56" s="275"/>
      <c r="M56" s="275"/>
      <c r="N56" s="275"/>
      <c r="O56" s="275"/>
      <c r="P56" s="275"/>
      <c r="R56" s="55">
        <f>R26</f>
        <v>0</v>
      </c>
      <c r="S56" s="55"/>
      <c r="T56" s="55"/>
      <c r="U56" s="55"/>
      <c r="V56" s="55"/>
      <c r="W56" s="55">
        <f>W26</f>
        <v>0</v>
      </c>
    </row>
    <row r="57" spans="1:26" ht="21" customHeight="1">
      <c r="A57" s="55"/>
      <c r="B57" s="55"/>
      <c r="C57" s="55"/>
      <c r="D57" s="61"/>
      <c r="E57" s="55"/>
      <c r="F57" s="55"/>
      <c r="G57" s="55"/>
      <c r="H57" s="55"/>
      <c r="I57" s="275" t="e">
        <f>I27</f>
        <v>#REF!</v>
      </c>
      <c r="J57" s="275"/>
      <c r="K57" s="275"/>
      <c r="L57" s="275"/>
      <c r="M57" s="275"/>
      <c r="N57" s="275"/>
      <c r="O57" s="275"/>
      <c r="P57" s="275"/>
      <c r="Q57" s="275"/>
      <c r="R57" s="275"/>
      <c r="S57" s="275"/>
      <c r="T57" s="275"/>
      <c r="U57" s="275"/>
      <c r="V57" s="275"/>
      <c r="W57" s="275"/>
      <c r="X57" s="275"/>
      <c r="Y57" s="275"/>
      <c r="Z57" s="275"/>
    </row>
    <row r="58" spans="1:26" ht="21" customHeight="1">
      <c r="A58" s="55"/>
      <c r="B58" s="55"/>
      <c r="C58" s="55"/>
      <c r="D58" s="61"/>
      <c r="E58" s="55"/>
      <c r="F58" s="55"/>
      <c r="G58" s="55"/>
      <c r="H58" s="55"/>
      <c r="I58" s="62"/>
      <c r="J58" s="22"/>
      <c r="K58" s="22"/>
      <c r="L58" s="22"/>
      <c r="M58" s="49"/>
      <c r="N58" s="22"/>
      <c r="O58" s="55"/>
      <c r="P58" s="55"/>
      <c r="Q58" s="55"/>
      <c r="R58" s="55"/>
      <c r="S58" s="55"/>
      <c r="T58" s="55"/>
      <c r="U58" s="55"/>
      <c r="V58" s="55"/>
      <c r="W58" s="55"/>
      <c r="X58" s="55"/>
      <c r="Y58" s="55"/>
      <c r="Z58" s="55"/>
    </row>
    <row r="59" spans="1:22" ht="21" customHeight="1">
      <c r="A59" s="55"/>
      <c r="B59" s="55" t="s">
        <v>186</v>
      </c>
      <c r="C59" s="55"/>
      <c r="D59" s="61"/>
      <c r="E59" s="55"/>
      <c r="F59" s="55"/>
      <c r="G59" s="55"/>
      <c r="H59" s="55"/>
      <c r="I59" s="433" t="e">
        <f>I29</f>
        <v>#REF!</v>
      </c>
      <c r="J59" s="433"/>
      <c r="K59" s="433"/>
      <c r="L59" s="433"/>
      <c r="M59" s="433"/>
      <c r="N59" s="433"/>
      <c r="O59" s="433"/>
      <c r="P59" s="433"/>
      <c r="Q59" s="434">
        <f>Q29</f>
        <v>0</v>
      </c>
      <c r="R59" s="434"/>
      <c r="S59" s="432" t="s">
        <v>117</v>
      </c>
      <c r="T59" s="432"/>
      <c r="U59" s="55"/>
      <c r="V59" s="55"/>
    </row>
    <row r="60" spans="1:22" ht="21" customHeight="1">
      <c r="A60" s="55"/>
      <c r="B60" s="55"/>
      <c r="C60" s="55"/>
      <c r="D60" s="61"/>
      <c r="E60" s="55"/>
      <c r="F60" s="55"/>
      <c r="G60" s="55"/>
      <c r="H60" s="55"/>
      <c r="I60" s="433" t="e">
        <f>I30</f>
        <v>#REF!</v>
      </c>
      <c r="J60" s="433"/>
      <c r="K60" s="433"/>
      <c r="L60" s="433"/>
      <c r="M60" s="433"/>
      <c r="N60" s="433"/>
      <c r="O60" s="433"/>
      <c r="P60" s="433"/>
      <c r="Q60" s="434"/>
      <c r="R60" s="434"/>
      <c r="S60" s="432"/>
      <c r="T60" s="432"/>
      <c r="U60" s="55"/>
      <c r="V60" s="55"/>
    </row>
    <row r="61" spans="1:26" ht="21" customHeight="1">
      <c r="A61" s="55"/>
      <c r="B61" s="55"/>
      <c r="C61" s="55"/>
      <c r="D61" s="61"/>
      <c r="E61" s="55"/>
      <c r="F61" s="55"/>
      <c r="G61" s="55"/>
      <c r="H61" s="55"/>
      <c r="I61" s="55"/>
      <c r="J61" s="55"/>
      <c r="K61" s="55"/>
      <c r="L61" s="55"/>
      <c r="M61" s="55"/>
      <c r="N61" s="55"/>
      <c r="O61" s="55"/>
      <c r="P61" s="55"/>
      <c r="Q61" s="55"/>
      <c r="R61" s="55"/>
      <c r="S61" s="55"/>
      <c r="T61" s="55"/>
      <c r="U61" s="55"/>
      <c r="V61" s="55"/>
      <c r="W61" s="55"/>
      <c r="X61" s="55"/>
      <c r="Y61" s="55"/>
      <c r="Z61" s="55"/>
    </row>
    <row r="62" spans="1:26" ht="18" customHeight="1">
      <c r="A62" s="55"/>
      <c r="B62" s="55" t="s">
        <v>187</v>
      </c>
      <c r="C62" s="55"/>
      <c r="D62" s="61"/>
      <c r="E62" s="55"/>
      <c r="F62" s="55"/>
      <c r="G62" s="55"/>
      <c r="H62" s="55"/>
      <c r="I62" s="55"/>
      <c r="J62" s="435" t="s">
        <v>26</v>
      </c>
      <c r="K62" s="436"/>
      <c r="L62" s="63" t="s">
        <v>27</v>
      </c>
      <c r="M62" s="394" t="s">
        <v>118</v>
      </c>
      <c r="N62" s="394"/>
      <c r="O62" s="55"/>
      <c r="P62" s="55"/>
      <c r="Q62" s="55"/>
      <c r="R62" s="55"/>
      <c r="S62" s="55"/>
      <c r="T62" s="55"/>
      <c r="U62" s="55"/>
      <c r="V62" s="55"/>
      <c r="W62" s="55"/>
      <c r="X62" s="55"/>
      <c r="Y62" s="55"/>
      <c r="Z62" s="55"/>
    </row>
    <row r="63" spans="1:50" ht="6" customHeight="1">
      <c r="A63" s="55"/>
      <c r="B63" s="55"/>
      <c r="C63" s="55"/>
      <c r="D63" s="429"/>
      <c r="E63" s="429"/>
      <c r="F63" s="429"/>
      <c r="G63" s="429"/>
      <c r="H63" s="429"/>
      <c r="I63" s="429"/>
      <c r="J63" s="429"/>
      <c r="K63" s="429"/>
      <c r="L63" s="429"/>
      <c r="M63" s="429"/>
      <c r="N63" s="429"/>
      <c r="O63" s="429"/>
      <c r="P63" s="429"/>
      <c r="Q63" s="429"/>
      <c r="R63" s="429"/>
      <c r="S63" s="429"/>
      <c r="T63" s="429"/>
      <c r="U63" s="429"/>
      <c r="V63" s="429"/>
      <c r="W63" s="429"/>
      <c r="X63" s="429"/>
      <c r="Y63" s="429"/>
      <c r="Z63" s="429"/>
      <c r="AB63" s="57"/>
      <c r="AC63" s="57"/>
      <c r="AD63" s="57"/>
      <c r="AE63" s="57"/>
      <c r="AF63" s="57"/>
      <c r="AG63" s="57"/>
      <c r="AH63" s="57"/>
      <c r="AI63" s="57"/>
      <c r="AJ63" s="57"/>
      <c r="AK63" s="57"/>
      <c r="AL63" s="57"/>
      <c r="AM63" s="57"/>
      <c r="AN63" s="57"/>
      <c r="AO63" s="57"/>
      <c r="AP63" s="57"/>
      <c r="AQ63" s="57"/>
      <c r="AR63" s="57"/>
      <c r="AS63" s="57"/>
      <c r="AT63" s="57"/>
      <c r="AU63" s="57"/>
      <c r="AV63" s="57"/>
      <c r="AW63" s="57"/>
      <c r="AX63" s="57"/>
    </row>
    <row r="64" spans="1:50" ht="111" customHeight="1">
      <c r="A64" s="55"/>
      <c r="B64" s="55"/>
      <c r="C64" s="55"/>
      <c r="D64" s="430" t="str">
        <f>D34</f>
        <v>　落札決定にあたっては、入札書に記載された金額の10/100に相当する額を加算した金額（当該金額に１円未満の端数があるときは、その端数を切り捨てた金額）をもって落札価格とするので入札者は、消費税に係る課税業者であるか免税業者であるかを問わず見積った契約希望金額に100/110に相当する金額を入札書に記載すること。</v>
      </c>
      <c r="E64" s="430"/>
      <c r="F64" s="430"/>
      <c r="G64" s="430"/>
      <c r="H64" s="430"/>
      <c r="I64" s="430"/>
      <c r="J64" s="430"/>
      <c r="K64" s="430"/>
      <c r="L64" s="430"/>
      <c r="M64" s="430"/>
      <c r="N64" s="430"/>
      <c r="O64" s="430"/>
      <c r="P64" s="430"/>
      <c r="Q64" s="430"/>
      <c r="R64" s="430"/>
      <c r="S64" s="430"/>
      <c r="T64" s="430"/>
      <c r="U64" s="430"/>
      <c r="V64" s="430"/>
      <c r="W64" s="430"/>
      <c r="X64" s="430"/>
      <c r="Y64" s="430"/>
      <c r="Z64" s="430"/>
      <c r="AB64" s="57"/>
      <c r="AC64" s="57"/>
      <c r="AD64" s="57"/>
      <c r="AE64" s="57"/>
      <c r="AF64" s="57"/>
      <c r="AG64" s="57"/>
      <c r="AH64" s="57"/>
      <c r="AI64" s="57"/>
      <c r="AJ64" s="57"/>
      <c r="AK64" s="57"/>
      <c r="AL64" s="57"/>
      <c r="AM64" s="57"/>
      <c r="AN64" s="57"/>
      <c r="AO64" s="57"/>
      <c r="AP64" s="57"/>
      <c r="AQ64" s="57"/>
      <c r="AR64" s="57"/>
      <c r="AS64" s="57"/>
      <c r="AT64" s="57"/>
      <c r="AU64" s="57"/>
      <c r="AV64" s="57"/>
      <c r="AW64" s="57"/>
      <c r="AX64" s="57"/>
    </row>
    <row r="65" spans="1:26" ht="27" customHeight="1">
      <c r="A65" s="55"/>
      <c r="B65" s="55"/>
      <c r="C65" s="55"/>
      <c r="D65" s="61"/>
      <c r="E65" s="55"/>
      <c r="F65" s="55"/>
      <c r="G65" s="55"/>
      <c r="H65" s="55"/>
      <c r="I65" s="55"/>
      <c r="J65" s="55"/>
      <c r="K65" s="55"/>
      <c r="L65" s="55"/>
      <c r="M65" s="55"/>
      <c r="N65" s="55"/>
      <c r="O65" s="55"/>
      <c r="P65" s="55"/>
      <c r="Q65" s="55"/>
      <c r="R65" s="55"/>
      <c r="S65" s="433" t="e">
        <f>S35</f>
        <v>#REF!</v>
      </c>
      <c r="T65" s="433"/>
      <c r="U65" s="433"/>
      <c r="V65" s="433"/>
      <c r="W65" s="433"/>
      <c r="X65" s="433"/>
      <c r="Y65" s="433"/>
      <c r="Z65" s="55"/>
    </row>
    <row r="66" spans="1:26" ht="21" customHeight="1">
      <c r="A66" s="57"/>
      <c r="B66" s="57"/>
      <c r="C66" s="57"/>
      <c r="D66" s="57"/>
      <c r="E66" s="57"/>
      <c r="F66" s="57"/>
      <c r="G66" s="57"/>
      <c r="H66" s="57"/>
      <c r="I66" s="57"/>
      <c r="J66" s="57"/>
      <c r="K66" s="49"/>
      <c r="L66" s="49"/>
      <c r="M66" s="49"/>
      <c r="N66" s="49"/>
      <c r="O66" s="49"/>
      <c r="P66" s="55"/>
      <c r="Q66" s="55"/>
      <c r="R66" s="55"/>
      <c r="S66" s="55"/>
      <c r="T66" s="55"/>
      <c r="U66" s="55"/>
      <c r="V66" s="55"/>
      <c r="W66" s="55"/>
      <c r="X66" s="55"/>
      <c r="Y66" s="55"/>
      <c r="Z66" s="55"/>
    </row>
    <row r="67" spans="1:26" ht="21" customHeight="1">
      <c r="A67" s="57" t="e">
        <f>CONCATENATE(#REF!,"   ","特定建設工事共同企業体")</f>
        <v>#REF!</v>
      </c>
      <c r="B67" s="57"/>
      <c r="C67" s="57"/>
      <c r="D67" s="57"/>
      <c r="E67" s="57"/>
      <c r="F67" s="57"/>
      <c r="G67" s="57"/>
      <c r="H67" s="57"/>
      <c r="I67" s="57"/>
      <c r="J67" s="57"/>
      <c r="K67" s="57"/>
      <c r="L67" s="57"/>
      <c r="M67" s="57"/>
      <c r="N67" s="132"/>
      <c r="O67" s="133"/>
      <c r="P67" s="55"/>
      <c r="Q67" s="55"/>
      <c r="R67" s="55"/>
      <c r="S67" s="55"/>
      <c r="T67" s="55"/>
      <c r="U67" s="55"/>
      <c r="V67" s="55"/>
      <c r="W67" s="55"/>
      <c r="X67" s="55"/>
      <c r="Y67" s="55"/>
      <c r="Z67" s="55"/>
    </row>
    <row r="68" spans="1:26" ht="21" customHeight="1">
      <c r="A68" s="57" t="e">
        <f>IF(#REF!=0,#REF!,CONCATENATE(#REF!,"   ",#REF!))</f>
        <v>#REF!</v>
      </c>
      <c r="B68" s="57"/>
      <c r="C68" s="57"/>
      <c r="D68" s="57"/>
      <c r="E68" s="57"/>
      <c r="F68" s="57"/>
      <c r="G68" s="57"/>
      <c r="H68" s="57"/>
      <c r="I68" s="57"/>
      <c r="J68" s="57"/>
      <c r="K68" s="49"/>
      <c r="L68" s="49"/>
      <c r="M68" s="49"/>
      <c r="N68" s="49"/>
      <c r="O68" s="49"/>
      <c r="P68" s="55"/>
      <c r="Q68" s="55"/>
      <c r="R68" s="55"/>
      <c r="S68" s="55"/>
      <c r="T68" s="55"/>
      <c r="U68" s="55"/>
      <c r="V68" s="55"/>
      <c r="W68" s="55"/>
      <c r="X68" s="55"/>
      <c r="Y68" s="55"/>
      <c r="Z68" s="55"/>
    </row>
    <row r="69" spans="1:26" ht="21" customHeight="1">
      <c r="A69" s="57" t="e">
        <f>CONCATENATE(#REF!,"   ",#REF!,"   ","殿")</f>
        <v>#REF!</v>
      </c>
      <c r="B69" s="57"/>
      <c r="C69" s="57"/>
      <c r="D69" s="57"/>
      <c r="E69" s="57"/>
      <c r="F69" s="57"/>
      <c r="G69" s="57"/>
      <c r="H69" s="49"/>
      <c r="I69" s="49"/>
      <c r="J69" s="49"/>
      <c r="K69" s="49"/>
      <c r="L69" s="49"/>
      <c r="M69" s="49"/>
      <c r="N69" s="49"/>
      <c r="O69" s="49"/>
      <c r="P69" s="55"/>
      <c r="Q69" s="55"/>
      <c r="R69" s="55"/>
      <c r="S69" s="55"/>
      <c r="T69" s="55"/>
      <c r="U69" s="55"/>
      <c r="V69" s="55"/>
      <c r="W69" s="55"/>
      <c r="X69" s="55"/>
      <c r="Y69" s="55"/>
      <c r="Z69" s="55"/>
    </row>
    <row r="70" spans="1:26" ht="15.75">
      <c r="A70" s="55"/>
      <c r="B70" s="55"/>
      <c r="C70" s="55"/>
      <c r="D70" s="61"/>
      <c r="E70" s="55"/>
      <c r="F70" s="55"/>
      <c r="G70" s="55"/>
      <c r="H70" s="55"/>
      <c r="I70" s="55"/>
      <c r="J70" s="55"/>
      <c r="K70" s="55"/>
      <c r="L70" s="55"/>
      <c r="M70" s="55"/>
      <c r="N70" s="55"/>
      <c r="O70" s="55"/>
      <c r="P70" s="55"/>
      <c r="Q70" s="55"/>
      <c r="R70" s="55"/>
      <c r="S70" s="55"/>
      <c r="T70" s="55"/>
      <c r="U70" s="55"/>
      <c r="V70" s="55"/>
      <c r="W70" s="55"/>
      <c r="X70" s="55"/>
      <c r="Y70" s="55"/>
      <c r="Z70" s="55"/>
    </row>
    <row r="71" spans="1:26" ht="27" customHeight="1">
      <c r="A71" s="55"/>
      <c r="B71" s="55"/>
      <c r="C71" s="55"/>
      <c r="D71" s="61"/>
      <c r="E71" s="55"/>
      <c r="F71" s="55"/>
      <c r="G71" s="55"/>
      <c r="H71" s="55"/>
      <c r="I71" s="55"/>
      <c r="J71" s="55"/>
      <c r="K71" s="55"/>
      <c r="L71" s="55"/>
      <c r="M71" s="55"/>
      <c r="N71" s="55"/>
      <c r="O71" s="55"/>
      <c r="P71" s="437" t="e">
        <f>P10</f>
        <v>#REF!</v>
      </c>
      <c r="Q71" s="437"/>
      <c r="R71" s="437"/>
      <c r="S71" s="437"/>
      <c r="T71" s="437"/>
      <c r="U71" s="437"/>
      <c r="V71" s="437"/>
      <c r="W71" s="437"/>
      <c r="X71" s="437"/>
      <c r="Y71" s="55"/>
      <c r="Z71" s="55"/>
    </row>
    <row r="72" spans="1:26" ht="15.75">
      <c r="A72" s="55"/>
      <c r="B72" s="55"/>
      <c r="C72" s="55"/>
      <c r="D72" s="61"/>
      <c r="E72" s="55"/>
      <c r="F72" s="55"/>
      <c r="G72" s="55"/>
      <c r="H72" s="55"/>
      <c r="I72" s="55"/>
      <c r="J72" s="55"/>
      <c r="K72" s="55"/>
      <c r="L72" s="55"/>
      <c r="M72" s="55"/>
      <c r="N72" s="55"/>
      <c r="O72" s="55"/>
      <c r="P72" s="55"/>
      <c r="Q72" s="55"/>
      <c r="R72" s="55"/>
      <c r="S72" s="55"/>
      <c r="T72" s="55"/>
      <c r="U72" s="55"/>
      <c r="V72" s="55"/>
      <c r="W72" s="55"/>
      <c r="X72" s="55"/>
      <c r="Y72" s="55"/>
      <c r="Z72" s="55"/>
    </row>
    <row r="73" spans="1:26" ht="15.75">
      <c r="A73" s="55"/>
      <c r="B73" s="55"/>
      <c r="C73" s="55"/>
      <c r="D73" s="61"/>
      <c r="E73" s="55"/>
      <c r="F73" s="55"/>
      <c r="G73" s="55"/>
      <c r="H73" s="55"/>
      <c r="I73" s="55"/>
      <c r="J73" s="55"/>
      <c r="K73" s="55"/>
      <c r="L73" s="55"/>
      <c r="M73" s="55"/>
      <c r="N73" s="55"/>
      <c r="O73" s="55"/>
      <c r="P73" s="55"/>
      <c r="Q73" s="55"/>
      <c r="R73" s="55"/>
      <c r="S73" s="55"/>
      <c r="T73" s="55"/>
      <c r="U73" s="55"/>
      <c r="V73" s="55"/>
      <c r="W73" s="55"/>
      <c r="X73" s="55"/>
      <c r="Y73" s="55"/>
      <c r="Z73" s="55"/>
    </row>
    <row r="74" spans="1:26" ht="15.75">
      <c r="A74" s="55"/>
      <c r="B74" s="55"/>
      <c r="C74" s="55"/>
      <c r="D74" s="61"/>
      <c r="E74" s="55"/>
      <c r="F74" s="55"/>
      <c r="G74" s="55"/>
      <c r="H74" s="55"/>
      <c r="I74" s="55"/>
      <c r="J74" s="55"/>
      <c r="K74" s="55"/>
      <c r="L74" s="55"/>
      <c r="M74" s="55"/>
      <c r="N74" s="55"/>
      <c r="O74" s="55"/>
      <c r="P74" s="55"/>
      <c r="Q74" s="55"/>
      <c r="R74" s="55"/>
      <c r="S74" s="55"/>
      <c r="T74" s="55"/>
      <c r="U74" s="55"/>
      <c r="V74" s="55"/>
      <c r="W74" s="55"/>
      <c r="X74" s="55"/>
      <c r="Y74" s="55"/>
      <c r="Z74" s="55"/>
    </row>
    <row r="75" spans="1:26" ht="21">
      <c r="A75" s="438" t="str">
        <f>A15</f>
        <v>入　札　指　名　通　知</v>
      </c>
      <c r="B75" s="438"/>
      <c r="C75" s="438"/>
      <c r="D75" s="438"/>
      <c r="E75" s="438"/>
      <c r="F75" s="438"/>
      <c r="G75" s="438"/>
      <c r="H75" s="438"/>
      <c r="I75" s="438"/>
      <c r="J75" s="438"/>
      <c r="K75" s="438"/>
      <c r="L75" s="438"/>
      <c r="M75" s="438"/>
      <c r="N75" s="438"/>
      <c r="O75" s="438"/>
      <c r="P75" s="438"/>
      <c r="Q75" s="438"/>
      <c r="R75" s="438"/>
      <c r="S75" s="438"/>
      <c r="T75" s="438"/>
      <c r="U75" s="438"/>
      <c r="V75" s="438"/>
      <c r="W75" s="438"/>
      <c r="X75" s="438"/>
      <c r="Y75" s="438"/>
      <c r="Z75" s="438"/>
    </row>
    <row r="76" spans="1:26" ht="33" customHeight="1">
      <c r="A76" s="15"/>
      <c r="B76" s="15" t="s">
        <v>188</v>
      </c>
      <c r="C76" s="15"/>
      <c r="D76" s="18"/>
      <c r="E76" s="15"/>
      <c r="F76" s="15"/>
      <c r="G76" s="15"/>
      <c r="H76" s="15"/>
      <c r="I76" s="15"/>
      <c r="J76" s="15"/>
      <c r="K76" s="15"/>
      <c r="L76" s="15"/>
      <c r="M76" s="15"/>
      <c r="N76" s="15"/>
      <c r="O76" s="15"/>
      <c r="P76" s="15"/>
      <c r="Q76" s="15"/>
      <c r="R76" s="15"/>
      <c r="S76" s="15"/>
      <c r="T76" s="15"/>
      <c r="U76" s="15"/>
      <c r="V76" s="15"/>
      <c r="W76" s="15"/>
      <c r="X76" s="15"/>
      <c r="Y76" s="15"/>
      <c r="Z76" s="15"/>
    </row>
    <row r="77" spans="1:26" ht="84" customHeight="1">
      <c r="A77" s="60"/>
      <c r="B77" s="439" t="e">
        <f>B18</f>
        <v>#REF!</v>
      </c>
      <c r="C77" s="439"/>
      <c r="D77" s="439"/>
      <c r="E77" s="439"/>
      <c r="F77" s="439"/>
      <c r="G77" s="439"/>
      <c r="H77" s="439"/>
      <c r="I77" s="439"/>
      <c r="J77" s="439"/>
      <c r="K77" s="439"/>
      <c r="L77" s="439"/>
      <c r="M77" s="439"/>
      <c r="N77" s="439"/>
      <c r="O77" s="439"/>
      <c r="P77" s="439"/>
      <c r="Q77" s="439"/>
      <c r="R77" s="439"/>
      <c r="S77" s="439"/>
      <c r="T77" s="439"/>
      <c r="U77" s="439"/>
      <c r="V77" s="439"/>
      <c r="W77" s="439"/>
      <c r="X77" s="439"/>
      <c r="Y77" s="439"/>
      <c r="Z77" s="439"/>
    </row>
    <row r="78" spans="1:26" ht="18" customHeight="1">
      <c r="A78" s="55"/>
      <c r="B78" s="55"/>
      <c r="C78" s="55"/>
      <c r="D78" s="61"/>
      <c r="E78" s="55"/>
      <c r="F78" s="55"/>
      <c r="G78" s="55"/>
      <c r="H78" s="55"/>
      <c r="I78" s="55"/>
      <c r="J78" s="55"/>
      <c r="K78" s="55"/>
      <c r="L78" s="55"/>
      <c r="M78" s="55"/>
      <c r="N78" s="55"/>
      <c r="O78" s="55"/>
      <c r="P78" s="55"/>
      <c r="Q78" s="55"/>
      <c r="R78" s="55"/>
      <c r="S78" s="55"/>
      <c r="T78" s="55"/>
      <c r="U78" s="55"/>
      <c r="V78" s="55"/>
      <c r="W78" s="55"/>
      <c r="X78" s="55"/>
      <c r="Y78" s="55"/>
      <c r="Z78" s="55"/>
    </row>
    <row r="79" spans="1:26" ht="18" customHeight="1">
      <c r="A79" s="394" t="s">
        <v>200</v>
      </c>
      <c r="B79" s="394"/>
      <c r="C79" s="394"/>
      <c r="D79" s="394"/>
      <c r="E79" s="394"/>
      <c r="F79" s="394"/>
      <c r="G79" s="394"/>
      <c r="H79" s="394"/>
      <c r="I79" s="394"/>
      <c r="J79" s="394"/>
      <c r="K79" s="394"/>
      <c r="L79" s="394"/>
      <c r="M79" s="394"/>
      <c r="N79" s="394"/>
      <c r="O79" s="394"/>
      <c r="P79" s="394"/>
      <c r="Q79" s="394"/>
      <c r="R79" s="394"/>
      <c r="S79" s="394"/>
      <c r="T79" s="394"/>
      <c r="U79" s="394"/>
      <c r="V79" s="394"/>
      <c r="W79" s="394"/>
      <c r="X79" s="394"/>
      <c r="Y79" s="394"/>
      <c r="Z79" s="55"/>
    </row>
    <row r="80" spans="1:21" ht="18" customHeight="1">
      <c r="A80" s="55"/>
      <c r="B80" s="55"/>
      <c r="C80" s="55"/>
      <c r="D80" s="61"/>
      <c r="E80" s="55"/>
      <c r="F80" s="55"/>
      <c r="G80" s="55"/>
      <c r="H80" s="55"/>
      <c r="I80" s="55"/>
      <c r="J80" s="55"/>
      <c r="K80" s="55"/>
      <c r="L80" s="55"/>
      <c r="M80" s="55"/>
      <c r="N80" s="55"/>
      <c r="O80" s="55"/>
      <c r="P80" s="55"/>
      <c r="Q80" s="55"/>
      <c r="R80" s="55"/>
      <c r="S80" s="55"/>
      <c r="T80" s="55"/>
      <c r="U80" s="55"/>
    </row>
    <row r="81" spans="1:23" ht="42" customHeight="1">
      <c r="A81" s="55"/>
      <c r="B81" s="55" t="s">
        <v>181</v>
      </c>
      <c r="C81" s="55"/>
      <c r="D81" s="61"/>
      <c r="E81" s="55"/>
      <c r="F81" s="55"/>
      <c r="G81" s="55"/>
      <c r="H81" s="55"/>
      <c r="I81" s="433" t="e">
        <f>I21</f>
        <v>#REF!</v>
      </c>
      <c r="J81" s="433"/>
      <c r="K81" s="433"/>
      <c r="L81" s="433"/>
      <c r="M81" s="433"/>
      <c r="N81" s="433"/>
      <c r="O81" s="433"/>
      <c r="P81" s="433"/>
      <c r="R81" s="437" t="e">
        <f>R21</f>
        <v>#REF!</v>
      </c>
      <c r="S81" s="437"/>
      <c r="T81" s="437"/>
      <c r="U81" s="437"/>
      <c r="V81" s="437"/>
      <c r="W81" s="55" t="str">
        <f>W21</f>
        <v>（予定）</v>
      </c>
    </row>
    <row r="82" spans="1:26" ht="42" customHeight="1">
      <c r="A82" s="55"/>
      <c r="B82" s="55" t="s">
        <v>183</v>
      </c>
      <c r="C82" s="55"/>
      <c r="D82" s="61"/>
      <c r="E82" s="55"/>
      <c r="F82" s="55"/>
      <c r="G82" s="55"/>
      <c r="H82" s="55"/>
      <c r="I82" s="432" t="e">
        <f>I22</f>
        <v>#REF!</v>
      </c>
      <c r="J82" s="432"/>
      <c r="K82" s="432"/>
      <c r="L82" s="432"/>
      <c r="M82" s="432"/>
      <c r="N82" s="432"/>
      <c r="O82" s="432"/>
      <c r="P82" s="432"/>
      <c r="Q82" s="432"/>
      <c r="R82" s="432"/>
      <c r="S82" s="432"/>
      <c r="T82" s="432"/>
      <c r="U82" s="432"/>
      <c r="V82" s="432"/>
      <c r="W82" s="432"/>
      <c r="X82" s="432"/>
      <c r="Y82" s="432"/>
      <c r="Z82" s="432"/>
    </row>
    <row r="83" spans="1:26" ht="42" customHeight="1">
      <c r="A83" s="55"/>
      <c r="B83" s="55" t="s">
        <v>184</v>
      </c>
      <c r="C83" s="55"/>
      <c r="D83" s="61"/>
      <c r="E83" s="55"/>
      <c r="F83" s="55"/>
      <c r="G83" s="55"/>
      <c r="H83" s="55"/>
      <c r="I83" s="55" t="str">
        <f>I23</f>
        <v>即  時</v>
      </c>
      <c r="J83" s="55"/>
      <c r="K83" s="55"/>
      <c r="L83" s="55"/>
      <c r="M83" s="55"/>
      <c r="N83" s="55"/>
      <c r="O83" s="55"/>
      <c r="P83" s="55"/>
      <c r="Q83" s="55"/>
      <c r="R83" s="55"/>
      <c r="S83" s="55"/>
      <c r="T83" s="55"/>
      <c r="U83" s="55"/>
      <c r="V83" s="55"/>
      <c r="W83" s="55"/>
      <c r="X83" s="55"/>
      <c r="Y83" s="55"/>
      <c r="Z83" s="55"/>
    </row>
    <row r="84" spans="1:26" ht="42" customHeight="1">
      <c r="A84" s="55"/>
      <c r="B84" s="55" t="s">
        <v>185</v>
      </c>
      <c r="C84" s="55"/>
      <c r="D84" s="61"/>
      <c r="E84" s="55"/>
      <c r="F84" s="55"/>
      <c r="G84" s="55"/>
      <c r="H84" s="55"/>
      <c r="I84" s="55" t="str">
        <f>I24</f>
        <v>須恵町財務規則第82条により免除</v>
      </c>
      <c r="J84" s="55"/>
      <c r="K84" s="55"/>
      <c r="L84" s="55"/>
      <c r="M84" s="55"/>
      <c r="N84" s="55"/>
      <c r="O84" s="55"/>
      <c r="P84" s="55"/>
      <c r="Q84" s="55"/>
      <c r="R84" s="55"/>
      <c r="S84" s="55"/>
      <c r="T84" s="55"/>
      <c r="U84" s="55"/>
      <c r="V84" s="55"/>
      <c r="W84" s="55"/>
      <c r="X84" s="55"/>
      <c r="Y84" s="55"/>
      <c r="Z84" s="55"/>
    </row>
    <row r="85" spans="1:26" ht="10.5" customHeight="1">
      <c r="A85" s="55"/>
      <c r="B85" s="55"/>
      <c r="C85" s="55"/>
      <c r="D85" s="61"/>
      <c r="E85" s="55"/>
      <c r="F85" s="55"/>
      <c r="G85" s="55"/>
      <c r="H85" s="55"/>
      <c r="I85" s="55"/>
      <c r="J85" s="55"/>
      <c r="K85" s="55"/>
      <c r="L85" s="55"/>
      <c r="M85" s="55"/>
      <c r="N85" s="55"/>
      <c r="O85" s="55"/>
      <c r="P85" s="55"/>
      <c r="Q85" s="55"/>
      <c r="R85" s="55"/>
      <c r="S85" s="55"/>
      <c r="T85" s="55"/>
      <c r="U85" s="55"/>
      <c r="V85" s="55"/>
      <c r="W85" s="55"/>
      <c r="X85" s="55"/>
      <c r="Y85" s="55"/>
      <c r="Z85" s="55"/>
    </row>
    <row r="86" spans="1:23" ht="21" customHeight="1">
      <c r="A86" s="55"/>
      <c r="B86" s="55" t="s">
        <v>58</v>
      </c>
      <c r="C86" s="55"/>
      <c r="D86" s="61"/>
      <c r="E86" s="55"/>
      <c r="F86" s="55"/>
      <c r="G86" s="55"/>
      <c r="H86" s="55"/>
      <c r="I86" s="275" t="e">
        <f>I26</f>
        <v>#REF!</v>
      </c>
      <c r="J86" s="275"/>
      <c r="K86" s="275"/>
      <c r="L86" s="275"/>
      <c r="M86" s="275"/>
      <c r="N86" s="275"/>
      <c r="O86" s="275"/>
      <c r="P86" s="275"/>
      <c r="R86" s="55">
        <f>R26</f>
        <v>0</v>
      </c>
      <c r="S86" s="55"/>
      <c r="T86" s="55"/>
      <c r="U86" s="55"/>
      <c r="V86" s="55"/>
      <c r="W86" s="55">
        <f>W26</f>
        <v>0</v>
      </c>
    </row>
    <row r="87" spans="1:26" ht="21" customHeight="1">
      <c r="A87" s="55"/>
      <c r="B87" s="55"/>
      <c r="C87" s="55"/>
      <c r="D87" s="61"/>
      <c r="E87" s="55"/>
      <c r="F87" s="55"/>
      <c r="G87" s="55"/>
      <c r="H87" s="55"/>
      <c r="I87" s="275" t="e">
        <f>I27</f>
        <v>#REF!</v>
      </c>
      <c r="J87" s="275"/>
      <c r="K87" s="275"/>
      <c r="L87" s="275"/>
      <c r="M87" s="275"/>
      <c r="N87" s="275"/>
      <c r="O87" s="275"/>
      <c r="P87" s="275"/>
      <c r="Q87" s="275"/>
      <c r="R87" s="275"/>
      <c r="S87" s="275"/>
      <c r="T87" s="275"/>
      <c r="U87" s="275"/>
      <c r="V87" s="275"/>
      <c r="W87" s="275"/>
      <c r="X87" s="275"/>
      <c r="Y87" s="275"/>
      <c r="Z87" s="275"/>
    </row>
    <row r="88" spans="1:26" ht="21" customHeight="1">
      <c r="A88" s="55"/>
      <c r="B88" s="55"/>
      <c r="C88" s="55"/>
      <c r="D88" s="61"/>
      <c r="E88" s="55"/>
      <c r="F88" s="55"/>
      <c r="G88" s="55"/>
      <c r="H88" s="55"/>
      <c r="I88" s="62"/>
      <c r="J88" s="22"/>
      <c r="K88" s="22"/>
      <c r="L88" s="22"/>
      <c r="M88" s="49"/>
      <c r="N88" s="22"/>
      <c r="O88" s="55"/>
      <c r="P88" s="55"/>
      <c r="Q88" s="55"/>
      <c r="R88" s="55"/>
      <c r="S88" s="55"/>
      <c r="T88" s="55"/>
      <c r="U88" s="55"/>
      <c r="V88" s="55"/>
      <c r="W88" s="55"/>
      <c r="X88" s="55"/>
      <c r="Y88" s="55"/>
      <c r="Z88" s="55"/>
    </row>
    <row r="89" spans="1:26" ht="21" customHeight="1">
      <c r="A89" s="55"/>
      <c r="B89" s="55" t="s">
        <v>186</v>
      </c>
      <c r="C89" s="55"/>
      <c r="D89" s="61"/>
      <c r="E89" s="55"/>
      <c r="F89" s="55"/>
      <c r="G89" s="55"/>
      <c r="H89" s="55"/>
      <c r="I89" s="433" t="e">
        <f>I29</f>
        <v>#REF!</v>
      </c>
      <c r="J89" s="433"/>
      <c r="K89" s="433"/>
      <c r="L89" s="433"/>
      <c r="M89" s="433"/>
      <c r="N89" s="433"/>
      <c r="O89" s="433"/>
      <c r="P89" s="433"/>
      <c r="Q89" s="434">
        <f>Q29</f>
        <v>0</v>
      </c>
      <c r="R89" s="434"/>
      <c r="S89" s="432" t="s">
        <v>117</v>
      </c>
      <c r="T89" s="432"/>
      <c r="Y89" s="55"/>
      <c r="Z89" s="55"/>
    </row>
    <row r="90" spans="1:26" ht="21" customHeight="1">
      <c r="A90" s="55"/>
      <c r="B90" s="55"/>
      <c r="C90" s="55"/>
      <c r="D90" s="61"/>
      <c r="E90" s="55"/>
      <c r="F90" s="55"/>
      <c r="G90" s="55"/>
      <c r="H90" s="55"/>
      <c r="I90" s="433" t="e">
        <f>I30</f>
        <v>#REF!</v>
      </c>
      <c r="J90" s="433"/>
      <c r="K90" s="433"/>
      <c r="L90" s="433"/>
      <c r="M90" s="433"/>
      <c r="N90" s="433"/>
      <c r="O90" s="433"/>
      <c r="P90" s="433"/>
      <c r="Q90" s="434"/>
      <c r="R90" s="434"/>
      <c r="S90" s="432"/>
      <c r="T90" s="432"/>
      <c r="Y90" s="55"/>
      <c r="Z90" s="55"/>
    </row>
    <row r="91" spans="1:26" ht="21" customHeight="1">
      <c r="A91" s="55"/>
      <c r="B91" s="55"/>
      <c r="C91" s="55"/>
      <c r="D91" s="61"/>
      <c r="E91" s="55"/>
      <c r="F91" s="55"/>
      <c r="G91" s="55"/>
      <c r="H91" s="55"/>
      <c r="I91" s="55"/>
      <c r="J91" s="55"/>
      <c r="K91" s="55"/>
      <c r="L91" s="55"/>
      <c r="M91" s="55"/>
      <c r="N91" s="55"/>
      <c r="O91" s="55"/>
      <c r="P91" s="55"/>
      <c r="Q91" s="55"/>
      <c r="R91" s="55"/>
      <c r="S91" s="55"/>
      <c r="T91" s="55"/>
      <c r="U91" s="55"/>
      <c r="V91" s="55"/>
      <c r="W91" s="55"/>
      <c r="X91" s="55"/>
      <c r="Y91" s="55"/>
      <c r="Z91" s="55"/>
    </row>
    <row r="92" spans="1:26" ht="18" customHeight="1">
      <c r="A92" s="55"/>
      <c r="B92" s="55" t="s">
        <v>187</v>
      </c>
      <c r="C92" s="55"/>
      <c r="D92" s="61"/>
      <c r="E92" s="55"/>
      <c r="F92" s="55"/>
      <c r="G92" s="55"/>
      <c r="H92" s="55"/>
      <c r="I92" s="55"/>
      <c r="J92" s="435" t="s">
        <v>26</v>
      </c>
      <c r="K92" s="436"/>
      <c r="L92" s="63" t="s">
        <v>27</v>
      </c>
      <c r="M92" s="394" t="s">
        <v>118</v>
      </c>
      <c r="N92" s="394"/>
      <c r="O92" s="55"/>
      <c r="P92" s="55"/>
      <c r="Q92" s="55"/>
      <c r="R92" s="55"/>
      <c r="S92" s="55"/>
      <c r="T92" s="55"/>
      <c r="U92" s="55"/>
      <c r="V92" s="55"/>
      <c r="W92" s="55"/>
      <c r="X92" s="55"/>
      <c r="Y92" s="55"/>
      <c r="Z92" s="55"/>
    </row>
    <row r="93" spans="1:50" ht="6" customHeight="1">
      <c r="A93" s="55"/>
      <c r="B93" s="55"/>
      <c r="C93" s="55"/>
      <c r="D93" s="429"/>
      <c r="E93" s="429"/>
      <c r="F93" s="429"/>
      <c r="G93" s="429"/>
      <c r="H93" s="429"/>
      <c r="I93" s="429"/>
      <c r="J93" s="429"/>
      <c r="K93" s="429"/>
      <c r="L93" s="429"/>
      <c r="M93" s="429"/>
      <c r="N93" s="429"/>
      <c r="O93" s="429"/>
      <c r="P93" s="429"/>
      <c r="Q93" s="429"/>
      <c r="R93" s="429"/>
      <c r="S93" s="429"/>
      <c r="T93" s="429"/>
      <c r="U93" s="429"/>
      <c r="V93" s="429"/>
      <c r="W93" s="429"/>
      <c r="X93" s="429"/>
      <c r="Y93" s="429"/>
      <c r="Z93" s="429"/>
      <c r="AB93" s="57"/>
      <c r="AC93" s="57"/>
      <c r="AD93" s="57"/>
      <c r="AE93" s="57"/>
      <c r="AF93" s="57"/>
      <c r="AG93" s="57"/>
      <c r="AH93" s="57"/>
      <c r="AI93" s="57"/>
      <c r="AJ93" s="57"/>
      <c r="AK93" s="57"/>
      <c r="AL93" s="57"/>
      <c r="AM93" s="57"/>
      <c r="AN93" s="57"/>
      <c r="AO93" s="57"/>
      <c r="AP93" s="57"/>
      <c r="AQ93" s="57"/>
      <c r="AR93" s="57"/>
      <c r="AS93" s="57"/>
      <c r="AT93" s="57"/>
      <c r="AU93" s="57"/>
      <c r="AV93" s="57"/>
      <c r="AW93" s="57"/>
      <c r="AX93" s="57"/>
    </row>
    <row r="94" spans="1:50" ht="111" customHeight="1">
      <c r="A94" s="55"/>
      <c r="B94" s="55"/>
      <c r="C94" s="55"/>
      <c r="D94" s="430" t="str">
        <f>D64</f>
        <v>　落札決定にあたっては、入札書に記載された金額の10/100に相当する額を加算した金額（当該金額に１円未満の端数があるときは、その端数を切り捨てた金額）をもって落札価格とするので入札者は、消費税に係る課税業者であるか免税業者であるかを問わず見積った契約希望金額に100/110に相当する金額を入札書に記載すること。</v>
      </c>
      <c r="E94" s="430"/>
      <c r="F94" s="430"/>
      <c r="G94" s="430"/>
      <c r="H94" s="430"/>
      <c r="I94" s="430"/>
      <c r="J94" s="430"/>
      <c r="K94" s="430"/>
      <c r="L94" s="430"/>
      <c r="M94" s="430"/>
      <c r="N94" s="430"/>
      <c r="O94" s="430"/>
      <c r="P94" s="430"/>
      <c r="Q94" s="430"/>
      <c r="R94" s="430"/>
      <c r="S94" s="430"/>
      <c r="T94" s="430"/>
      <c r="U94" s="430"/>
      <c r="V94" s="430"/>
      <c r="W94" s="430"/>
      <c r="X94" s="430"/>
      <c r="Y94" s="430"/>
      <c r="Z94" s="430"/>
      <c r="AB94" s="57"/>
      <c r="AC94" s="57"/>
      <c r="AD94" s="57"/>
      <c r="AE94" s="57"/>
      <c r="AF94" s="57"/>
      <c r="AG94" s="57"/>
      <c r="AH94" s="57"/>
      <c r="AI94" s="57"/>
      <c r="AJ94" s="57"/>
      <c r="AK94" s="57"/>
      <c r="AL94" s="57"/>
      <c r="AM94" s="57"/>
      <c r="AN94" s="57"/>
      <c r="AO94" s="57"/>
      <c r="AP94" s="57"/>
      <c r="AQ94" s="57"/>
      <c r="AR94" s="57"/>
      <c r="AS94" s="57"/>
      <c r="AT94" s="57"/>
      <c r="AU94" s="57"/>
      <c r="AV94" s="57"/>
      <c r="AW94" s="57"/>
      <c r="AX94" s="57"/>
    </row>
    <row r="95" spans="1:26" ht="27" customHeight="1">
      <c r="A95" s="55"/>
      <c r="B95" s="55"/>
      <c r="C95" s="55"/>
      <c r="D95" s="61"/>
      <c r="E95" s="55"/>
      <c r="F95" s="55"/>
      <c r="G95" s="55"/>
      <c r="H95" s="55"/>
      <c r="I95" s="55"/>
      <c r="J95" s="55"/>
      <c r="K95" s="55"/>
      <c r="L95" s="55"/>
      <c r="M95" s="55"/>
      <c r="N95" s="55"/>
      <c r="O95" s="55"/>
      <c r="P95" s="55"/>
      <c r="Q95" s="55"/>
      <c r="R95" s="55"/>
      <c r="S95" s="433" t="e">
        <f>S35</f>
        <v>#REF!</v>
      </c>
      <c r="T95" s="433"/>
      <c r="U95" s="433"/>
      <c r="V95" s="433"/>
      <c r="W95" s="433"/>
      <c r="X95" s="433"/>
      <c r="Y95" s="433"/>
      <c r="Z95" s="55"/>
    </row>
    <row r="96" spans="1:26" ht="21" customHeight="1">
      <c r="A96" s="57"/>
      <c r="B96" s="57"/>
      <c r="C96" s="57"/>
      <c r="D96" s="57"/>
      <c r="E96" s="57"/>
      <c r="F96" s="57"/>
      <c r="G96" s="57"/>
      <c r="H96" s="57"/>
      <c r="I96" s="57"/>
      <c r="J96" s="57"/>
      <c r="K96" s="49"/>
      <c r="L96" s="49"/>
      <c r="M96" s="49"/>
      <c r="N96" s="49"/>
      <c r="O96" s="49"/>
      <c r="P96" s="55"/>
      <c r="Q96" s="55"/>
      <c r="R96" s="55"/>
      <c r="S96" s="55"/>
      <c r="T96" s="55"/>
      <c r="U96" s="55"/>
      <c r="V96" s="55"/>
      <c r="W96" s="55"/>
      <c r="X96" s="55"/>
      <c r="Y96" s="55"/>
      <c r="Z96" s="55"/>
    </row>
    <row r="97" spans="1:26" ht="21" customHeight="1">
      <c r="A97" s="57" t="e">
        <f>CONCATENATE(#REF!,"   ","特定建設工事共同企業体")</f>
        <v>#REF!</v>
      </c>
      <c r="B97" s="57"/>
      <c r="C97" s="57"/>
      <c r="D97" s="57"/>
      <c r="E97" s="57"/>
      <c r="F97" s="57"/>
      <c r="G97" s="57"/>
      <c r="H97" s="57"/>
      <c r="I97" s="57"/>
      <c r="J97" s="57"/>
      <c r="K97" s="57"/>
      <c r="L97" s="57"/>
      <c r="M97" s="57"/>
      <c r="N97" s="132"/>
      <c r="O97" s="133"/>
      <c r="P97" s="55"/>
      <c r="Q97" s="55"/>
      <c r="R97" s="55"/>
      <c r="S97" s="55"/>
      <c r="T97" s="55"/>
      <c r="U97" s="55"/>
      <c r="V97" s="55"/>
      <c r="W97" s="55"/>
      <c r="X97" s="55"/>
      <c r="Y97" s="55"/>
      <c r="Z97" s="55"/>
    </row>
    <row r="98" spans="1:26" ht="21" customHeight="1">
      <c r="A98" s="57" t="e">
        <f>IF(#REF!=0,#REF!,CONCATENATE(#REF!,"   ",#REF!))</f>
        <v>#REF!</v>
      </c>
      <c r="B98" s="57"/>
      <c r="C98" s="57"/>
      <c r="D98" s="57"/>
      <c r="E98" s="57"/>
      <c r="F98" s="57"/>
      <c r="G98" s="57"/>
      <c r="H98" s="57"/>
      <c r="I98" s="57"/>
      <c r="J98" s="57"/>
      <c r="K98" s="49"/>
      <c r="L98" s="49"/>
      <c r="M98" s="49"/>
      <c r="N98" s="49"/>
      <c r="O98" s="49"/>
      <c r="P98" s="55"/>
      <c r="Q98" s="55"/>
      <c r="R98" s="55"/>
      <c r="S98" s="55"/>
      <c r="T98" s="55"/>
      <c r="U98" s="55"/>
      <c r="V98" s="55"/>
      <c r="W98" s="55"/>
      <c r="X98" s="55"/>
      <c r="Y98" s="55"/>
      <c r="Z98" s="55"/>
    </row>
    <row r="99" spans="1:26" ht="21" customHeight="1">
      <c r="A99" s="57" t="e">
        <f>CONCATENATE(#REF!,"   ",#REF!,"   ","殿")</f>
        <v>#REF!</v>
      </c>
      <c r="B99" s="57"/>
      <c r="C99" s="57"/>
      <c r="D99" s="57"/>
      <c r="E99" s="57"/>
      <c r="F99" s="57"/>
      <c r="G99" s="57"/>
      <c r="H99" s="49"/>
      <c r="I99" s="49"/>
      <c r="J99" s="49"/>
      <c r="K99" s="49"/>
      <c r="L99" s="49"/>
      <c r="M99" s="49"/>
      <c r="N99" s="49"/>
      <c r="O99" s="49"/>
      <c r="P99" s="55"/>
      <c r="Q99" s="55"/>
      <c r="R99" s="55"/>
      <c r="S99" s="55"/>
      <c r="T99" s="55"/>
      <c r="U99" s="55"/>
      <c r="V99" s="55"/>
      <c r="W99" s="55"/>
      <c r="X99" s="55"/>
      <c r="Y99" s="55"/>
      <c r="Z99" s="55"/>
    </row>
    <row r="100" spans="1:26" ht="15.75">
      <c r="A100" s="55"/>
      <c r="B100" s="55"/>
      <c r="C100" s="55"/>
      <c r="D100" s="61"/>
      <c r="E100" s="55"/>
      <c r="F100" s="55"/>
      <c r="G100" s="55"/>
      <c r="H100" s="55"/>
      <c r="I100" s="55"/>
      <c r="J100" s="55"/>
      <c r="K100" s="55"/>
      <c r="L100" s="55"/>
      <c r="M100" s="55"/>
      <c r="N100" s="55"/>
      <c r="O100" s="55"/>
      <c r="P100" s="55"/>
      <c r="Q100" s="55"/>
      <c r="R100" s="55"/>
      <c r="S100" s="55"/>
      <c r="T100" s="55"/>
      <c r="U100" s="55"/>
      <c r="V100" s="55"/>
      <c r="W100" s="55"/>
      <c r="X100" s="55"/>
      <c r="Y100" s="55"/>
      <c r="Z100" s="55"/>
    </row>
    <row r="101" spans="1:26" ht="27" customHeight="1">
      <c r="A101" s="55"/>
      <c r="B101" s="55"/>
      <c r="C101" s="55"/>
      <c r="D101" s="61"/>
      <c r="E101" s="55"/>
      <c r="F101" s="55"/>
      <c r="G101" s="55"/>
      <c r="H101" s="55"/>
      <c r="I101" s="55"/>
      <c r="J101" s="55"/>
      <c r="K101" s="55"/>
      <c r="L101" s="55"/>
      <c r="M101" s="55"/>
      <c r="N101" s="55"/>
      <c r="O101" s="55"/>
      <c r="P101" s="437" t="e">
        <f>P10</f>
        <v>#REF!</v>
      </c>
      <c r="Q101" s="437"/>
      <c r="R101" s="437"/>
      <c r="S101" s="437"/>
      <c r="T101" s="437"/>
      <c r="U101" s="437"/>
      <c r="V101" s="437"/>
      <c r="W101" s="437"/>
      <c r="X101" s="437"/>
      <c r="Y101" s="55"/>
      <c r="Z101" s="55"/>
    </row>
    <row r="102" spans="1:26" ht="15.75">
      <c r="A102" s="55"/>
      <c r="B102" s="55"/>
      <c r="C102" s="55"/>
      <c r="D102" s="61"/>
      <c r="E102" s="55"/>
      <c r="F102" s="55"/>
      <c r="G102" s="55"/>
      <c r="H102" s="55"/>
      <c r="I102" s="55"/>
      <c r="J102" s="55"/>
      <c r="K102" s="55"/>
      <c r="L102" s="55"/>
      <c r="M102" s="55"/>
      <c r="N102" s="55"/>
      <c r="O102" s="55"/>
      <c r="P102" s="55"/>
      <c r="Q102" s="55"/>
      <c r="R102" s="55"/>
      <c r="S102" s="55"/>
      <c r="T102" s="55"/>
      <c r="U102" s="55"/>
      <c r="V102" s="55"/>
      <c r="W102" s="55"/>
      <c r="X102" s="55"/>
      <c r="Y102" s="55"/>
      <c r="Z102" s="55"/>
    </row>
    <row r="103" spans="1:26" ht="15.75">
      <c r="A103" s="55"/>
      <c r="B103" s="55"/>
      <c r="C103" s="55"/>
      <c r="D103" s="61"/>
      <c r="E103" s="55"/>
      <c r="F103" s="55"/>
      <c r="G103" s="55"/>
      <c r="H103" s="55"/>
      <c r="I103" s="55"/>
      <c r="J103" s="55"/>
      <c r="K103" s="55"/>
      <c r="L103" s="55"/>
      <c r="M103" s="55"/>
      <c r="N103" s="55"/>
      <c r="O103" s="55"/>
      <c r="P103" s="55"/>
      <c r="Q103" s="55"/>
      <c r="R103" s="55"/>
      <c r="S103" s="55"/>
      <c r="T103" s="55"/>
      <c r="U103" s="55"/>
      <c r="V103" s="55"/>
      <c r="W103" s="55"/>
      <c r="X103" s="55"/>
      <c r="Y103" s="55"/>
      <c r="Z103" s="55"/>
    </row>
    <row r="104" spans="1:26" ht="15.75">
      <c r="A104" s="55"/>
      <c r="B104" s="55"/>
      <c r="C104" s="55"/>
      <c r="D104" s="61"/>
      <c r="E104" s="55"/>
      <c r="F104" s="55"/>
      <c r="G104" s="55"/>
      <c r="H104" s="55"/>
      <c r="I104" s="55"/>
      <c r="J104" s="55"/>
      <c r="K104" s="55"/>
      <c r="L104" s="55"/>
      <c r="M104" s="55"/>
      <c r="N104" s="55"/>
      <c r="O104" s="55"/>
      <c r="P104" s="55"/>
      <c r="Q104" s="55"/>
      <c r="R104" s="55"/>
      <c r="S104" s="55"/>
      <c r="T104" s="55"/>
      <c r="U104" s="55"/>
      <c r="V104" s="55"/>
      <c r="W104" s="55"/>
      <c r="X104" s="55"/>
      <c r="Y104" s="55"/>
      <c r="Z104" s="55"/>
    </row>
    <row r="105" spans="1:26" ht="21">
      <c r="A105" s="438" t="str">
        <f>A15</f>
        <v>入　札　指　名　通　知</v>
      </c>
      <c r="B105" s="438"/>
      <c r="C105" s="438"/>
      <c r="D105" s="438"/>
      <c r="E105" s="438"/>
      <c r="F105" s="438"/>
      <c r="G105" s="438"/>
      <c r="H105" s="438"/>
      <c r="I105" s="438"/>
      <c r="J105" s="438"/>
      <c r="K105" s="438"/>
      <c r="L105" s="438"/>
      <c r="M105" s="438"/>
      <c r="N105" s="438"/>
      <c r="O105" s="438"/>
      <c r="P105" s="438"/>
      <c r="Q105" s="438"/>
      <c r="R105" s="438"/>
      <c r="S105" s="438"/>
      <c r="T105" s="438"/>
      <c r="U105" s="438"/>
      <c r="V105" s="438"/>
      <c r="W105" s="438"/>
      <c r="X105" s="438"/>
      <c r="Y105" s="438"/>
      <c r="Z105" s="438"/>
    </row>
    <row r="106" spans="1:26" ht="33" customHeight="1">
      <c r="A106" s="15"/>
      <c r="B106" s="15" t="s">
        <v>188</v>
      </c>
      <c r="C106" s="15"/>
      <c r="D106" s="18"/>
      <c r="E106" s="15"/>
      <c r="F106" s="15"/>
      <c r="G106" s="15"/>
      <c r="H106" s="15"/>
      <c r="I106" s="15"/>
      <c r="J106" s="15"/>
      <c r="K106" s="15"/>
      <c r="L106" s="15"/>
      <c r="M106" s="15"/>
      <c r="N106" s="15"/>
      <c r="O106" s="15"/>
      <c r="P106" s="15"/>
      <c r="Q106" s="15"/>
      <c r="R106" s="15"/>
      <c r="S106" s="15"/>
      <c r="T106" s="15"/>
      <c r="U106" s="15"/>
      <c r="V106" s="15"/>
      <c r="W106" s="15"/>
      <c r="X106" s="15"/>
      <c r="Y106" s="15"/>
      <c r="Z106" s="15"/>
    </row>
    <row r="107" spans="1:26" ht="84" customHeight="1">
      <c r="A107" s="60"/>
      <c r="B107" s="439" t="e">
        <f>B18</f>
        <v>#REF!</v>
      </c>
      <c r="C107" s="439"/>
      <c r="D107" s="439"/>
      <c r="E107" s="439"/>
      <c r="F107" s="439"/>
      <c r="G107" s="439"/>
      <c r="H107" s="439"/>
      <c r="I107" s="439"/>
      <c r="J107" s="439"/>
      <c r="K107" s="439"/>
      <c r="L107" s="439"/>
      <c r="M107" s="439"/>
      <c r="N107" s="439"/>
      <c r="O107" s="439"/>
      <c r="P107" s="439"/>
      <c r="Q107" s="439"/>
      <c r="R107" s="439"/>
      <c r="S107" s="439"/>
      <c r="T107" s="439"/>
      <c r="U107" s="439"/>
      <c r="V107" s="439"/>
      <c r="W107" s="439"/>
      <c r="X107" s="439"/>
      <c r="Y107" s="439"/>
      <c r="Z107" s="439"/>
    </row>
    <row r="108" spans="1:26" ht="18" customHeight="1">
      <c r="A108" s="55"/>
      <c r="B108" s="55"/>
      <c r="C108" s="55"/>
      <c r="D108" s="61"/>
      <c r="E108" s="55"/>
      <c r="F108" s="55"/>
      <c r="G108" s="55"/>
      <c r="H108" s="55"/>
      <c r="I108" s="55"/>
      <c r="J108" s="55"/>
      <c r="K108" s="55"/>
      <c r="L108" s="55"/>
      <c r="M108" s="55"/>
      <c r="N108" s="55"/>
      <c r="O108" s="55"/>
      <c r="P108" s="55"/>
      <c r="Q108" s="55"/>
      <c r="R108" s="55"/>
      <c r="S108" s="55"/>
      <c r="T108" s="55"/>
      <c r="U108" s="55"/>
      <c r="V108" s="55"/>
      <c r="W108" s="55"/>
      <c r="X108" s="55"/>
      <c r="Y108" s="55"/>
      <c r="Z108" s="55"/>
    </row>
    <row r="109" spans="1:26" ht="18" customHeight="1">
      <c r="A109" s="440" t="s">
        <v>200</v>
      </c>
      <c r="B109" s="440"/>
      <c r="C109" s="440"/>
      <c r="D109" s="440"/>
      <c r="E109" s="440"/>
      <c r="F109" s="440"/>
      <c r="G109" s="440"/>
      <c r="H109" s="440"/>
      <c r="I109" s="440"/>
      <c r="J109" s="440"/>
      <c r="K109" s="440"/>
      <c r="L109" s="440"/>
      <c r="M109" s="440"/>
      <c r="N109" s="440"/>
      <c r="O109" s="440"/>
      <c r="P109" s="440"/>
      <c r="Q109" s="440"/>
      <c r="R109" s="440"/>
      <c r="S109" s="440"/>
      <c r="T109" s="440"/>
      <c r="U109" s="440"/>
      <c r="V109" s="440"/>
      <c r="W109" s="440"/>
      <c r="X109" s="440"/>
      <c r="Y109" s="440"/>
      <c r="Z109" s="55"/>
    </row>
    <row r="110" spans="1:26" ht="18" customHeight="1">
      <c r="A110" s="55"/>
      <c r="B110" s="55"/>
      <c r="C110" s="55"/>
      <c r="D110" s="61"/>
      <c r="E110" s="55"/>
      <c r="F110" s="55"/>
      <c r="G110" s="55"/>
      <c r="H110" s="55"/>
      <c r="I110" s="55"/>
      <c r="J110" s="55"/>
      <c r="K110" s="55"/>
      <c r="L110" s="55"/>
      <c r="M110" s="55"/>
      <c r="N110" s="55"/>
      <c r="O110" s="55"/>
      <c r="P110" s="55"/>
      <c r="Q110" s="55"/>
      <c r="R110" s="55"/>
      <c r="S110" s="55"/>
      <c r="T110" s="55"/>
      <c r="U110" s="55"/>
      <c r="V110" s="55"/>
      <c r="W110" s="55"/>
      <c r="X110" s="55"/>
      <c r="Y110" s="55"/>
      <c r="Z110" s="55"/>
    </row>
    <row r="111" spans="1:23" ht="42" customHeight="1">
      <c r="A111" s="55"/>
      <c r="B111" s="55" t="s">
        <v>181</v>
      </c>
      <c r="C111" s="55"/>
      <c r="D111" s="61"/>
      <c r="E111" s="55"/>
      <c r="F111" s="55"/>
      <c r="G111" s="55"/>
      <c r="H111" s="55"/>
      <c r="I111" s="433" t="e">
        <f>I21</f>
        <v>#REF!</v>
      </c>
      <c r="J111" s="433"/>
      <c r="K111" s="433"/>
      <c r="L111" s="433"/>
      <c r="M111" s="433"/>
      <c r="N111" s="433"/>
      <c r="O111" s="433"/>
      <c r="P111" s="433"/>
      <c r="R111" s="437" t="e">
        <f>R21</f>
        <v>#REF!</v>
      </c>
      <c r="S111" s="437"/>
      <c r="T111" s="437"/>
      <c r="U111" s="437"/>
      <c r="V111" s="437"/>
      <c r="W111" s="55" t="str">
        <f>W21</f>
        <v>（予定）</v>
      </c>
    </row>
    <row r="112" spans="1:26" ht="42" customHeight="1">
      <c r="A112" s="55"/>
      <c r="B112" s="55" t="s">
        <v>183</v>
      </c>
      <c r="C112" s="55"/>
      <c r="D112" s="61"/>
      <c r="E112" s="55"/>
      <c r="F112" s="55"/>
      <c r="G112" s="55"/>
      <c r="H112" s="55"/>
      <c r="I112" s="432" t="e">
        <f>I22</f>
        <v>#REF!</v>
      </c>
      <c r="J112" s="432"/>
      <c r="K112" s="432"/>
      <c r="L112" s="432"/>
      <c r="M112" s="432"/>
      <c r="N112" s="432"/>
      <c r="O112" s="432"/>
      <c r="P112" s="432"/>
      <c r="Q112" s="432"/>
      <c r="R112" s="432"/>
      <c r="S112" s="432"/>
      <c r="T112" s="432"/>
      <c r="U112" s="432"/>
      <c r="V112" s="432"/>
      <c r="W112" s="432"/>
      <c r="X112" s="432"/>
      <c r="Y112" s="432"/>
      <c r="Z112" s="432"/>
    </row>
    <row r="113" spans="1:26" ht="42" customHeight="1">
      <c r="A113" s="55"/>
      <c r="B113" s="55" t="s">
        <v>184</v>
      </c>
      <c r="C113" s="55"/>
      <c r="D113" s="61"/>
      <c r="E113" s="55"/>
      <c r="F113" s="55"/>
      <c r="G113" s="55"/>
      <c r="H113" s="55"/>
      <c r="I113" s="55" t="str">
        <f>I23</f>
        <v>即  時</v>
      </c>
      <c r="J113" s="55"/>
      <c r="K113" s="55"/>
      <c r="L113" s="55"/>
      <c r="M113" s="55"/>
      <c r="N113" s="55"/>
      <c r="O113" s="55"/>
      <c r="P113" s="55"/>
      <c r="Q113" s="55"/>
      <c r="R113" s="55"/>
      <c r="S113" s="55"/>
      <c r="T113" s="55"/>
      <c r="U113" s="55"/>
      <c r="V113" s="55"/>
      <c r="W113" s="55"/>
      <c r="X113" s="55"/>
      <c r="Y113" s="55"/>
      <c r="Z113" s="55"/>
    </row>
    <row r="114" spans="1:26" ht="42" customHeight="1">
      <c r="A114" s="55"/>
      <c r="B114" s="55" t="s">
        <v>185</v>
      </c>
      <c r="C114" s="55"/>
      <c r="D114" s="61"/>
      <c r="E114" s="55"/>
      <c r="F114" s="55"/>
      <c r="G114" s="55"/>
      <c r="H114" s="55"/>
      <c r="I114" s="55" t="str">
        <f>I24</f>
        <v>須恵町財務規則第82条により免除</v>
      </c>
      <c r="J114" s="55"/>
      <c r="K114" s="55"/>
      <c r="L114" s="55"/>
      <c r="M114" s="55"/>
      <c r="N114" s="55"/>
      <c r="O114" s="55"/>
      <c r="P114" s="55"/>
      <c r="Q114" s="55"/>
      <c r="R114" s="55"/>
      <c r="S114" s="55"/>
      <c r="T114" s="55"/>
      <c r="U114" s="55"/>
      <c r="V114" s="55"/>
      <c r="W114" s="55"/>
      <c r="X114" s="55"/>
      <c r="Y114" s="55"/>
      <c r="Z114" s="55"/>
    </row>
    <row r="115" spans="1:26" ht="10.5" customHeight="1">
      <c r="A115" s="55"/>
      <c r="B115" s="55"/>
      <c r="C115" s="55"/>
      <c r="D115" s="61"/>
      <c r="E115" s="55"/>
      <c r="F115" s="55"/>
      <c r="G115" s="55"/>
      <c r="H115" s="55"/>
      <c r="I115" s="55"/>
      <c r="J115" s="55"/>
      <c r="K115" s="55"/>
      <c r="L115" s="55"/>
      <c r="M115" s="55"/>
      <c r="N115" s="55"/>
      <c r="O115" s="55"/>
      <c r="P115" s="55"/>
      <c r="Q115" s="55"/>
      <c r="R115" s="55"/>
      <c r="S115" s="55"/>
      <c r="T115" s="55"/>
      <c r="U115" s="55"/>
      <c r="V115" s="55"/>
      <c r="W115" s="55"/>
      <c r="X115" s="55"/>
      <c r="Y115" s="55"/>
      <c r="Z115" s="55"/>
    </row>
    <row r="116" spans="1:23" ht="21" customHeight="1">
      <c r="A116" s="55"/>
      <c r="B116" s="55" t="s">
        <v>58</v>
      </c>
      <c r="C116" s="55"/>
      <c r="D116" s="61"/>
      <c r="E116" s="55"/>
      <c r="F116" s="55"/>
      <c r="G116" s="55"/>
      <c r="H116" s="55"/>
      <c r="I116" s="275" t="e">
        <f>I26</f>
        <v>#REF!</v>
      </c>
      <c r="J116" s="275"/>
      <c r="K116" s="275"/>
      <c r="L116" s="275"/>
      <c r="M116" s="275"/>
      <c r="N116" s="275"/>
      <c r="O116" s="275"/>
      <c r="P116" s="275"/>
      <c r="R116" s="55">
        <f>R26</f>
        <v>0</v>
      </c>
      <c r="S116" s="55"/>
      <c r="T116" s="55"/>
      <c r="U116" s="55"/>
      <c r="V116" s="55"/>
      <c r="W116" s="55">
        <f>W26</f>
        <v>0</v>
      </c>
    </row>
    <row r="117" spans="1:26" ht="21" customHeight="1">
      <c r="A117" s="55"/>
      <c r="B117" s="55"/>
      <c r="C117" s="55"/>
      <c r="D117" s="61"/>
      <c r="E117" s="55"/>
      <c r="F117" s="55"/>
      <c r="G117" s="55"/>
      <c r="H117" s="55"/>
      <c r="I117" s="275" t="e">
        <f>I27</f>
        <v>#REF!</v>
      </c>
      <c r="J117" s="275"/>
      <c r="K117" s="275"/>
      <c r="L117" s="275"/>
      <c r="M117" s="275"/>
      <c r="N117" s="275"/>
      <c r="O117" s="275"/>
      <c r="P117" s="275"/>
      <c r="Q117" s="275"/>
      <c r="R117" s="275"/>
      <c r="S117" s="275"/>
      <c r="T117" s="275"/>
      <c r="U117" s="275"/>
      <c r="V117" s="275"/>
      <c r="W117" s="275"/>
      <c r="X117" s="275"/>
      <c r="Y117" s="275"/>
      <c r="Z117" s="275"/>
    </row>
    <row r="118" spans="1:26" ht="21" customHeight="1">
      <c r="A118" s="55"/>
      <c r="B118" s="55"/>
      <c r="C118" s="55"/>
      <c r="D118" s="61"/>
      <c r="E118" s="55"/>
      <c r="F118" s="55"/>
      <c r="G118" s="55"/>
      <c r="H118" s="55"/>
      <c r="I118" s="62"/>
      <c r="J118" s="22"/>
      <c r="K118" s="22"/>
      <c r="L118" s="22"/>
      <c r="M118" s="49"/>
      <c r="N118" s="22"/>
      <c r="O118" s="55"/>
      <c r="P118" s="55"/>
      <c r="Q118" s="55"/>
      <c r="R118" s="55"/>
      <c r="S118" s="55"/>
      <c r="T118" s="55"/>
      <c r="U118" s="55"/>
      <c r="V118" s="55"/>
      <c r="W118" s="55"/>
      <c r="X118" s="55"/>
      <c r="Y118" s="55"/>
      <c r="Z118" s="55"/>
    </row>
    <row r="119" spans="1:26" ht="21" customHeight="1">
      <c r="A119" s="55"/>
      <c r="B119" s="55" t="s">
        <v>186</v>
      </c>
      <c r="C119" s="55"/>
      <c r="D119" s="61"/>
      <c r="E119" s="55"/>
      <c r="F119" s="55"/>
      <c r="G119" s="55"/>
      <c r="H119" s="55"/>
      <c r="I119" s="433" t="e">
        <f>I29</f>
        <v>#REF!</v>
      </c>
      <c r="J119" s="433"/>
      <c r="K119" s="433"/>
      <c r="L119" s="433"/>
      <c r="M119" s="433"/>
      <c r="N119" s="433"/>
      <c r="O119" s="433"/>
      <c r="P119" s="433"/>
      <c r="Q119" s="434"/>
      <c r="R119" s="434"/>
      <c r="S119" s="432" t="s">
        <v>117</v>
      </c>
      <c r="T119" s="432"/>
      <c r="U119" s="55"/>
      <c r="Z119" s="55"/>
    </row>
    <row r="120" spans="1:26" ht="21" customHeight="1">
      <c r="A120" s="55"/>
      <c r="B120" s="55"/>
      <c r="C120" s="55"/>
      <c r="D120" s="61"/>
      <c r="E120" s="55"/>
      <c r="F120" s="55"/>
      <c r="G120" s="55"/>
      <c r="H120" s="55"/>
      <c r="I120" s="433" t="e">
        <f>I30</f>
        <v>#REF!</v>
      </c>
      <c r="J120" s="433"/>
      <c r="K120" s="433"/>
      <c r="L120" s="433"/>
      <c r="M120" s="433"/>
      <c r="N120" s="433"/>
      <c r="O120" s="433"/>
      <c r="P120" s="433"/>
      <c r="Q120" s="434"/>
      <c r="R120" s="434"/>
      <c r="S120" s="432"/>
      <c r="T120" s="432"/>
      <c r="U120" s="55"/>
      <c r="Z120" s="55"/>
    </row>
    <row r="121" spans="1:26" ht="21" customHeight="1">
      <c r="A121" s="55"/>
      <c r="B121" s="55"/>
      <c r="C121" s="55"/>
      <c r="D121" s="61"/>
      <c r="E121" s="55"/>
      <c r="F121" s="55"/>
      <c r="G121" s="55"/>
      <c r="H121" s="55"/>
      <c r="I121" s="55"/>
      <c r="J121" s="55"/>
      <c r="K121" s="55"/>
      <c r="L121" s="55"/>
      <c r="M121" s="55"/>
      <c r="N121" s="55"/>
      <c r="O121" s="55"/>
      <c r="P121" s="55"/>
      <c r="Q121" s="55"/>
      <c r="R121" s="55"/>
      <c r="S121" s="55"/>
      <c r="T121" s="55"/>
      <c r="U121" s="55"/>
      <c r="V121" s="55"/>
      <c r="W121" s="55"/>
      <c r="X121" s="55"/>
      <c r="Y121" s="55"/>
      <c r="Z121" s="55"/>
    </row>
    <row r="122" spans="1:26" ht="18" customHeight="1">
      <c r="A122" s="55"/>
      <c r="B122" s="55" t="s">
        <v>187</v>
      </c>
      <c r="C122" s="55"/>
      <c r="D122" s="61"/>
      <c r="E122" s="55"/>
      <c r="F122" s="55"/>
      <c r="G122" s="55"/>
      <c r="H122" s="55"/>
      <c r="I122" s="55"/>
      <c r="J122" s="435" t="s">
        <v>26</v>
      </c>
      <c r="K122" s="436"/>
      <c r="L122" s="63" t="s">
        <v>27</v>
      </c>
      <c r="M122" s="394" t="s">
        <v>118</v>
      </c>
      <c r="N122" s="394"/>
      <c r="O122" s="55"/>
      <c r="P122" s="55"/>
      <c r="Q122" s="55"/>
      <c r="R122" s="55"/>
      <c r="S122" s="55"/>
      <c r="T122" s="55"/>
      <c r="U122" s="55"/>
      <c r="V122" s="55"/>
      <c r="W122" s="55"/>
      <c r="X122" s="55"/>
      <c r="Y122" s="55"/>
      <c r="Z122" s="55"/>
    </row>
    <row r="123" spans="1:50" ht="6" customHeight="1">
      <c r="A123" s="55"/>
      <c r="B123" s="55"/>
      <c r="C123" s="55"/>
      <c r="D123" s="429"/>
      <c r="E123" s="429"/>
      <c r="F123" s="429"/>
      <c r="G123" s="429"/>
      <c r="H123" s="429"/>
      <c r="I123" s="429"/>
      <c r="J123" s="429"/>
      <c r="K123" s="429"/>
      <c r="L123" s="429"/>
      <c r="M123" s="429"/>
      <c r="N123" s="429"/>
      <c r="O123" s="429"/>
      <c r="P123" s="429"/>
      <c r="Q123" s="429"/>
      <c r="R123" s="429"/>
      <c r="S123" s="429"/>
      <c r="T123" s="429"/>
      <c r="U123" s="429"/>
      <c r="V123" s="429"/>
      <c r="W123" s="429"/>
      <c r="X123" s="429"/>
      <c r="Y123" s="429"/>
      <c r="Z123" s="429"/>
      <c r="AB123" s="57"/>
      <c r="AC123" s="57"/>
      <c r="AD123" s="57"/>
      <c r="AE123" s="57"/>
      <c r="AF123" s="57"/>
      <c r="AG123" s="57"/>
      <c r="AH123" s="57"/>
      <c r="AI123" s="57"/>
      <c r="AJ123" s="57"/>
      <c r="AK123" s="57"/>
      <c r="AL123" s="57"/>
      <c r="AM123" s="57"/>
      <c r="AN123" s="57"/>
      <c r="AO123" s="57"/>
      <c r="AP123" s="57"/>
      <c r="AQ123" s="57"/>
      <c r="AR123" s="57"/>
      <c r="AS123" s="57"/>
      <c r="AT123" s="57"/>
      <c r="AU123" s="57"/>
      <c r="AV123" s="57"/>
      <c r="AW123" s="57"/>
      <c r="AX123" s="57"/>
    </row>
    <row r="124" spans="1:50" ht="111" customHeight="1">
      <c r="A124" s="55"/>
      <c r="B124" s="55"/>
      <c r="C124" s="55"/>
      <c r="D124" s="430" t="str">
        <f>D94</f>
        <v>　落札決定にあたっては、入札書に記載された金額の10/100に相当する額を加算した金額（当該金額に１円未満の端数があるときは、その端数を切り捨てた金額）をもって落札価格とするので入札者は、消費税に係る課税業者であるか免税業者であるかを問わず見積った契約希望金額に100/110に相当する金額を入札書に記載すること。</v>
      </c>
      <c r="E124" s="430"/>
      <c r="F124" s="430"/>
      <c r="G124" s="430"/>
      <c r="H124" s="430"/>
      <c r="I124" s="430"/>
      <c r="J124" s="430"/>
      <c r="K124" s="430"/>
      <c r="L124" s="430"/>
      <c r="M124" s="430"/>
      <c r="N124" s="430"/>
      <c r="O124" s="430"/>
      <c r="P124" s="430"/>
      <c r="Q124" s="430"/>
      <c r="R124" s="430"/>
      <c r="S124" s="430"/>
      <c r="T124" s="430"/>
      <c r="U124" s="430"/>
      <c r="V124" s="430"/>
      <c r="W124" s="430"/>
      <c r="X124" s="430"/>
      <c r="Y124" s="430"/>
      <c r="Z124" s="430"/>
      <c r="AB124" s="57"/>
      <c r="AC124" s="57"/>
      <c r="AD124" s="57"/>
      <c r="AE124" s="57"/>
      <c r="AF124" s="57"/>
      <c r="AG124" s="57"/>
      <c r="AH124" s="57"/>
      <c r="AI124" s="57"/>
      <c r="AJ124" s="57"/>
      <c r="AK124" s="57"/>
      <c r="AL124" s="57"/>
      <c r="AM124" s="57"/>
      <c r="AN124" s="57"/>
      <c r="AO124" s="57"/>
      <c r="AP124" s="57"/>
      <c r="AQ124" s="57"/>
      <c r="AR124" s="57"/>
      <c r="AS124" s="57"/>
      <c r="AT124" s="57"/>
      <c r="AU124" s="57"/>
      <c r="AV124" s="57"/>
      <c r="AW124" s="57"/>
      <c r="AX124" s="57"/>
    </row>
    <row r="125" spans="1:26" ht="27" customHeight="1">
      <c r="A125" s="55"/>
      <c r="B125" s="55"/>
      <c r="C125" s="55"/>
      <c r="D125" s="61"/>
      <c r="E125" s="55"/>
      <c r="F125" s="55"/>
      <c r="G125" s="55"/>
      <c r="H125" s="55"/>
      <c r="I125" s="55"/>
      <c r="J125" s="55"/>
      <c r="K125" s="55"/>
      <c r="L125" s="55"/>
      <c r="M125" s="55"/>
      <c r="N125" s="55"/>
      <c r="O125" s="55"/>
      <c r="P125" s="55"/>
      <c r="Q125" s="55"/>
      <c r="R125" s="55"/>
      <c r="S125" s="433" t="e">
        <f>S35</f>
        <v>#REF!</v>
      </c>
      <c r="T125" s="433"/>
      <c r="U125" s="433"/>
      <c r="V125" s="433"/>
      <c r="W125" s="433"/>
      <c r="X125" s="433"/>
      <c r="Y125" s="433"/>
      <c r="Z125" s="55"/>
    </row>
    <row r="126" spans="1:26" ht="21" customHeight="1">
      <c r="A126" s="57"/>
      <c r="B126" s="57"/>
      <c r="C126" s="57"/>
      <c r="D126" s="57"/>
      <c r="E126" s="57"/>
      <c r="F126" s="57"/>
      <c r="G126" s="57"/>
      <c r="H126" s="57"/>
      <c r="I126" s="57"/>
      <c r="J126" s="57"/>
      <c r="K126" s="49"/>
      <c r="L126" s="49"/>
      <c r="M126" s="49"/>
      <c r="N126" s="49"/>
      <c r="O126" s="49"/>
      <c r="P126" s="55"/>
      <c r="Q126" s="55"/>
      <c r="R126" s="55"/>
      <c r="S126" s="55"/>
      <c r="T126" s="55"/>
      <c r="U126" s="55"/>
      <c r="V126" s="55"/>
      <c r="W126" s="55"/>
      <c r="X126" s="55"/>
      <c r="Y126" s="55"/>
      <c r="Z126" s="55"/>
    </row>
    <row r="127" spans="1:26" ht="21" customHeight="1">
      <c r="A127" s="57" t="e">
        <f>CONCATENATE(#REF!,"   ","特定建設工事共同企業体")</f>
        <v>#REF!</v>
      </c>
      <c r="B127" s="57"/>
      <c r="C127" s="57"/>
      <c r="D127" s="57"/>
      <c r="E127" s="57"/>
      <c r="F127" s="57"/>
      <c r="G127" s="57"/>
      <c r="H127" s="57"/>
      <c r="I127" s="57"/>
      <c r="J127" s="57"/>
      <c r="K127" s="57"/>
      <c r="L127" s="57"/>
      <c r="M127" s="57"/>
      <c r="N127" s="132"/>
      <c r="O127" s="133"/>
      <c r="P127" s="55"/>
      <c r="Q127" s="55"/>
      <c r="R127" s="55"/>
      <c r="S127" s="55"/>
      <c r="T127" s="55"/>
      <c r="U127" s="55"/>
      <c r="V127" s="55"/>
      <c r="W127" s="55"/>
      <c r="X127" s="55"/>
      <c r="Y127" s="55"/>
      <c r="Z127" s="55"/>
    </row>
    <row r="128" spans="1:26" ht="21" customHeight="1">
      <c r="A128" s="57" t="e">
        <f>IF(#REF!=0,#REF!,CONCATENATE(#REF!,"   ",#REF!))</f>
        <v>#REF!</v>
      </c>
      <c r="B128" s="57"/>
      <c r="C128" s="57"/>
      <c r="D128" s="57"/>
      <c r="E128" s="57"/>
      <c r="F128" s="57"/>
      <c r="G128" s="57"/>
      <c r="H128" s="57"/>
      <c r="I128" s="57"/>
      <c r="J128" s="57"/>
      <c r="K128" s="49"/>
      <c r="L128" s="49"/>
      <c r="M128" s="49"/>
      <c r="N128" s="49"/>
      <c r="O128" s="49"/>
      <c r="P128" s="55"/>
      <c r="Q128" s="55"/>
      <c r="R128" s="55"/>
      <c r="S128" s="55"/>
      <c r="T128" s="55"/>
      <c r="U128" s="55"/>
      <c r="V128" s="55"/>
      <c r="W128" s="55"/>
      <c r="X128" s="55"/>
      <c r="Y128" s="55"/>
      <c r="Z128" s="55"/>
    </row>
    <row r="129" spans="1:26" ht="21" customHeight="1">
      <c r="A129" s="57" t="e">
        <f>CONCATENATE(#REF!,"   ",#REF!,"   ","殿")</f>
        <v>#REF!</v>
      </c>
      <c r="B129" s="57"/>
      <c r="C129" s="57"/>
      <c r="D129" s="57"/>
      <c r="E129" s="57"/>
      <c r="F129" s="57"/>
      <c r="G129" s="57"/>
      <c r="H129" s="49"/>
      <c r="I129" s="49"/>
      <c r="J129" s="49"/>
      <c r="K129" s="49"/>
      <c r="L129" s="49"/>
      <c r="M129" s="49"/>
      <c r="N129" s="49"/>
      <c r="O129" s="49"/>
      <c r="P129" s="55"/>
      <c r="Q129" s="55"/>
      <c r="R129" s="55"/>
      <c r="S129" s="55"/>
      <c r="T129" s="55"/>
      <c r="U129" s="55"/>
      <c r="V129" s="55"/>
      <c r="W129" s="55"/>
      <c r="X129" s="55"/>
      <c r="Y129" s="55"/>
      <c r="Z129" s="55"/>
    </row>
    <row r="130" spans="1:26" ht="15.75">
      <c r="A130" s="55"/>
      <c r="B130" s="55"/>
      <c r="C130" s="55"/>
      <c r="D130" s="61"/>
      <c r="E130" s="55"/>
      <c r="F130" s="55"/>
      <c r="G130" s="55"/>
      <c r="H130" s="55"/>
      <c r="I130" s="55"/>
      <c r="J130" s="55"/>
      <c r="K130" s="55"/>
      <c r="L130" s="55"/>
      <c r="M130" s="55"/>
      <c r="N130" s="55"/>
      <c r="O130" s="55"/>
      <c r="P130" s="55"/>
      <c r="Q130" s="55"/>
      <c r="R130" s="55"/>
      <c r="S130" s="55"/>
      <c r="T130" s="55"/>
      <c r="U130" s="55"/>
      <c r="V130" s="55"/>
      <c r="W130" s="55"/>
      <c r="X130" s="55"/>
      <c r="Y130" s="55"/>
      <c r="Z130" s="55"/>
    </row>
    <row r="131" spans="1:26" ht="27" customHeight="1">
      <c r="A131" s="55"/>
      <c r="B131" s="55"/>
      <c r="C131" s="55"/>
      <c r="D131" s="61"/>
      <c r="E131" s="55"/>
      <c r="F131" s="55"/>
      <c r="G131" s="55"/>
      <c r="H131" s="55"/>
      <c r="I131" s="55"/>
      <c r="J131" s="55"/>
      <c r="K131" s="55"/>
      <c r="L131" s="55"/>
      <c r="M131" s="55"/>
      <c r="N131" s="55"/>
      <c r="O131" s="55"/>
      <c r="P131" s="437" t="e">
        <f>P10</f>
        <v>#REF!</v>
      </c>
      <c r="Q131" s="437"/>
      <c r="R131" s="437"/>
      <c r="S131" s="437"/>
      <c r="T131" s="437"/>
      <c r="U131" s="437"/>
      <c r="V131" s="437"/>
      <c r="W131" s="437"/>
      <c r="X131" s="437"/>
      <c r="Y131" s="55"/>
      <c r="Z131" s="55"/>
    </row>
    <row r="132" spans="1:26" ht="15.75">
      <c r="A132" s="55"/>
      <c r="B132" s="55"/>
      <c r="C132" s="55"/>
      <c r="D132" s="61"/>
      <c r="E132" s="55"/>
      <c r="F132" s="55"/>
      <c r="G132" s="55"/>
      <c r="H132" s="55"/>
      <c r="I132" s="55"/>
      <c r="J132" s="55"/>
      <c r="K132" s="55"/>
      <c r="L132" s="55"/>
      <c r="M132" s="55"/>
      <c r="N132" s="55"/>
      <c r="O132" s="55"/>
      <c r="P132" s="55"/>
      <c r="Q132" s="55"/>
      <c r="R132" s="55"/>
      <c r="S132" s="55"/>
      <c r="T132" s="55"/>
      <c r="U132" s="55"/>
      <c r="V132" s="55"/>
      <c r="W132" s="55"/>
      <c r="X132" s="55"/>
      <c r="Y132" s="55"/>
      <c r="Z132" s="55"/>
    </row>
    <row r="133" spans="1:26" ht="15.75">
      <c r="A133" s="55"/>
      <c r="B133" s="55"/>
      <c r="C133" s="55"/>
      <c r="D133" s="61"/>
      <c r="E133" s="55"/>
      <c r="F133" s="55"/>
      <c r="G133" s="55"/>
      <c r="H133" s="55"/>
      <c r="I133" s="55"/>
      <c r="J133" s="55"/>
      <c r="K133" s="55"/>
      <c r="L133" s="55"/>
      <c r="M133" s="55"/>
      <c r="N133" s="55"/>
      <c r="O133" s="55"/>
      <c r="P133" s="55"/>
      <c r="Q133" s="55"/>
      <c r="R133" s="55"/>
      <c r="S133" s="55"/>
      <c r="T133" s="55"/>
      <c r="U133" s="55"/>
      <c r="V133" s="55"/>
      <c r="W133" s="55"/>
      <c r="X133" s="55"/>
      <c r="Y133" s="55"/>
      <c r="Z133" s="55"/>
    </row>
    <row r="134" spans="1:26" ht="15.75">
      <c r="A134" s="55"/>
      <c r="B134" s="55"/>
      <c r="C134" s="55"/>
      <c r="D134" s="61"/>
      <c r="E134" s="55"/>
      <c r="F134" s="55"/>
      <c r="G134" s="55"/>
      <c r="H134" s="55"/>
      <c r="I134" s="55"/>
      <c r="J134" s="55"/>
      <c r="K134" s="55"/>
      <c r="L134" s="55"/>
      <c r="M134" s="55"/>
      <c r="N134" s="55"/>
      <c r="O134" s="55"/>
      <c r="P134" s="55"/>
      <c r="Q134" s="55"/>
      <c r="R134" s="55"/>
      <c r="S134" s="55"/>
      <c r="T134" s="55"/>
      <c r="U134" s="55"/>
      <c r="V134" s="55"/>
      <c r="W134" s="55"/>
      <c r="X134" s="55"/>
      <c r="Y134" s="55"/>
      <c r="Z134" s="55"/>
    </row>
    <row r="135" spans="1:26" ht="21">
      <c r="A135" s="438" t="str">
        <f>A15</f>
        <v>入　札　指　名　通　知</v>
      </c>
      <c r="B135" s="438"/>
      <c r="C135" s="438"/>
      <c r="D135" s="438"/>
      <c r="E135" s="438"/>
      <c r="F135" s="438"/>
      <c r="G135" s="438"/>
      <c r="H135" s="438"/>
      <c r="I135" s="438"/>
      <c r="J135" s="438"/>
      <c r="K135" s="438"/>
      <c r="L135" s="438"/>
      <c r="M135" s="438"/>
      <c r="N135" s="438"/>
      <c r="O135" s="438"/>
      <c r="P135" s="438"/>
      <c r="Q135" s="438"/>
      <c r="R135" s="438"/>
      <c r="S135" s="438"/>
      <c r="T135" s="438"/>
      <c r="U135" s="438"/>
      <c r="V135" s="438"/>
      <c r="W135" s="438"/>
      <c r="X135" s="438"/>
      <c r="Y135" s="438"/>
      <c r="Z135" s="438"/>
    </row>
    <row r="136" spans="1:26" ht="33" customHeight="1">
      <c r="A136" s="15"/>
      <c r="B136" s="15" t="s">
        <v>188</v>
      </c>
      <c r="C136" s="15"/>
      <c r="D136" s="18"/>
      <c r="E136" s="15"/>
      <c r="F136" s="15"/>
      <c r="G136" s="15"/>
      <c r="H136" s="15"/>
      <c r="I136" s="15"/>
      <c r="J136" s="15"/>
      <c r="K136" s="15"/>
      <c r="L136" s="15"/>
      <c r="M136" s="15"/>
      <c r="N136" s="15"/>
      <c r="O136" s="15"/>
      <c r="P136" s="15"/>
      <c r="Q136" s="15"/>
      <c r="R136" s="15"/>
      <c r="S136" s="15"/>
      <c r="T136" s="15"/>
      <c r="U136" s="15"/>
      <c r="V136" s="15"/>
      <c r="W136" s="15"/>
      <c r="X136" s="15"/>
      <c r="Y136" s="15"/>
      <c r="Z136" s="15"/>
    </row>
    <row r="137" spans="1:26" ht="84" customHeight="1">
      <c r="A137" s="60"/>
      <c r="B137" s="439" t="e">
        <f>B18</f>
        <v>#REF!</v>
      </c>
      <c r="C137" s="439"/>
      <c r="D137" s="439"/>
      <c r="E137" s="439"/>
      <c r="F137" s="439"/>
      <c r="G137" s="439"/>
      <c r="H137" s="439"/>
      <c r="I137" s="439"/>
      <c r="J137" s="439"/>
      <c r="K137" s="439"/>
      <c r="L137" s="439"/>
      <c r="M137" s="439"/>
      <c r="N137" s="439"/>
      <c r="O137" s="439"/>
      <c r="P137" s="439"/>
      <c r="Q137" s="439"/>
      <c r="R137" s="439"/>
      <c r="S137" s="439"/>
      <c r="T137" s="439"/>
      <c r="U137" s="439"/>
      <c r="V137" s="439"/>
      <c r="W137" s="439"/>
      <c r="X137" s="439"/>
      <c r="Y137" s="439"/>
      <c r="Z137" s="439"/>
    </row>
    <row r="138" spans="1:26" ht="18" customHeight="1">
      <c r="A138" s="55"/>
      <c r="B138" s="55"/>
      <c r="C138" s="55"/>
      <c r="D138" s="61"/>
      <c r="E138" s="55"/>
      <c r="F138" s="55"/>
      <c r="G138" s="55"/>
      <c r="H138" s="55"/>
      <c r="I138" s="55"/>
      <c r="J138" s="55"/>
      <c r="K138" s="55"/>
      <c r="L138" s="55"/>
      <c r="M138" s="55"/>
      <c r="N138" s="55"/>
      <c r="O138" s="55"/>
      <c r="P138" s="55"/>
      <c r="Q138" s="55"/>
      <c r="R138" s="55"/>
      <c r="S138" s="55"/>
      <c r="T138" s="55"/>
      <c r="U138" s="55"/>
      <c r="V138" s="55"/>
      <c r="W138" s="55"/>
      <c r="X138" s="55"/>
      <c r="Y138" s="55"/>
      <c r="Z138" s="55"/>
    </row>
    <row r="139" spans="1:26" ht="18" customHeight="1">
      <c r="A139" s="440" t="s">
        <v>200</v>
      </c>
      <c r="B139" s="440"/>
      <c r="C139" s="440"/>
      <c r="D139" s="440"/>
      <c r="E139" s="440"/>
      <c r="F139" s="440"/>
      <c r="G139" s="440"/>
      <c r="H139" s="440"/>
      <c r="I139" s="440"/>
      <c r="J139" s="440"/>
      <c r="K139" s="440"/>
      <c r="L139" s="440"/>
      <c r="M139" s="440"/>
      <c r="N139" s="440"/>
      <c r="O139" s="440"/>
      <c r="P139" s="440"/>
      <c r="Q139" s="440"/>
      <c r="R139" s="440"/>
      <c r="S139" s="440"/>
      <c r="T139" s="440"/>
      <c r="U139" s="440"/>
      <c r="V139" s="440"/>
      <c r="W139" s="440"/>
      <c r="X139" s="440"/>
      <c r="Y139" s="440"/>
      <c r="Z139" s="55"/>
    </row>
    <row r="140" spans="1:26" ht="18" customHeight="1">
      <c r="A140" s="55"/>
      <c r="B140" s="55"/>
      <c r="C140" s="55"/>
      <c r="D140" s="61"/>
      <c r="E140" s="55"/>
      <c r="F140" s="55"/>
      <c r="G140" s="55"/>
      <c r="H140" s="55"/>
      <c r="I140" s="55"/>
      <c r="J140" s="55"/>
      <c r="K140" s="55"/>
      <c r="L140" s="55"/>
      <c r="M140" s="55"/>
      <c r="N140" s="55"/>
      <c r="O140" s="55"/>
      <c r="P140" s="55"/>
      <c r="Q140" s="55"/>
      <c r="R140" s="55"/>
      <c r="S140" s="55"/>
      <c r="T140" s="55"/>
      <c r="U140" s="55"/>
      <c r="V140" s="55"/>
      <c r="W140" s="55"/>
      <c r="X140" s="55"/>
      <c r="Y140" s="55"/>
      <c r="Z140" s="55"/>
    </row>
    <row r="141" spans="1:23" ht="42" customHeight="1">
      <c r="A141" s="55"/>
      <c r="B141" s="55" t="s">
        <v>181</v>
      </c>
      <c r="C141" s="55"/>
      <c r="D141" s="61"/>
      <c r="E141" s="55"/>
      <c r="F141" s="55"/>
      <c r="G141" s="55"/>
      <c r="H141" s="55"/>
      <c r="I141" s="433" t="e">
        <f>I21</f>
        <v>#REF!</v>
      </c>
      <c r="J141" s="433"/>
      <c r="K141" s="433"/>
      <c r="L141" s="433"/>
      <c r="M141" s="433"/>
      <c r="N141" s="433"/>
      <c r="O141" s="433"/>
      <c r="P141" s="433"/>
      <c r="R141" s="437" t="e">
        <f>R21</f>
        <v>#REF!</v>
      </c>
      <c r="S141" s="437"/>
      <c r="T141" s="437"/>
      <c r="U141" s="437"/>
      <c r="V141" s="437"/>
      <c r="W141" s="55" t="str">
        <f>W21</f>
        <v>（予定）</v>
      </c>
    </row>
    <row r="142" spans="1:26" ht="42" customHeight="1">
      <c r="A142" s="55"/>
      <c r="B142" s="55" t="s">
        <v>183</v>
      </c>
      <c r="C142" s="55"/>
      <c r="D142" s="61"/>
      <c r="E142" s="55"/>
      <c r="F142" s="55"/>
      <c r="G142" s="55"/>
      <c r="H142" s="55"/>
      <c r="I142" s="432" t="e">
        <f>I22</f>
        <v>#REF!</v>
      </c>
      <c r="J142" s="432"/>
      <c r="K142" s="432"/>
      <c r="L142" s="432"/>
      <c r="M142" s="432"/>
      <c r="N142" s="432"/>
      <c r="O142" s="432"/>
      <c r="P142" s="432"/>
      <c r="Q142" s="432"/>
      <c r="R142" s="432"/>
      <c r="S142" s="432"/>
      <c r="T142" s="432"/>
      <c r="U142" s="432"/>
      <c r="V142" s="432"/>
      <c r="W142" s="432"/>
      <c r="X142" s="432"/>
      <c r="Y142" s="432"/>
      <c r="Z142" s="432"/>
    </row>
    <row r="143" spans="1:26" ht="42" customHeight="1">
      <c r="A143" s="55"/>
      <c r="B143" s="55" t="s">
        <v>184</v>
      </c>
      <c r="C143" s="55"/>
      <c r="D143" s="61"/>
      <c r="E143" s="55"/>
      <c r="F143" s="55"/>
      <c r="G143" s="55"/>
      <c r="H143" s="55"/>
      <c r="I143" s="55" t="str">
        <f>I23</f>
        <v>即  時</v>
      </c>
      <c r="J143" s="55"/>
      <c r="K143" s="55"/>
      <c r="L143" s="55"/>
      <c r="M143" s="55"/>
      <c r="N143" s="55"/>
      <c r="O143" s="55"/>
      <c r="P143" s="55"/>
      <c r="Q143" s="55"/>
      <c r="R143" s="55"/>
      <c r="S143" s="55"/>
      <c r="T143" s="55"/>
      <c r="U143" s="55"/>
      <c r="V143" s="55"/>
      <c r="W143" s="55"/>
      <c r="X143" s="55"/>
      <c r="Y143" s="55"/>
      <c r="Z143" s="55"/>
    </row>
    <row r="144" spans="1:26" ht="42" customHeight="1">
      <c r="A144" s="55"/>
      <c r="B144" s="55" t="s">
        <v>185</v>
      </c>
      <c r="C144" s="55"/>
      <c r="D144" s="61"/>
      <c r="E144" s="55"/>
      <c r="F144" s="55"/>
      <c r="G144" s="55"/>
      <c r="H144" s="55"/>
      <c r="I144" s="55" t="str">
        <f>I24</f>
        <v>須恵町財務規則第82条により免除</v>
      </c>
      <c r="J144" s="55"/>
      <c r="K144" s="55"/>
      <c r="L144" s="55"/>
      <c r="M144" s="55"/>
      <c r="N144" s="55"/>
      <c r="O144" s="55"/>
      <c r="P144" s="55"/>
      <c r="Q144" s="55"/>
      <c r="R144" s="55"/>
      <c r="S144" s="55"/>
      <c r="T144" s="55"/>
      <c r="U144" s="55"/>
      <c r="V144" s="55"/>
      <c r="W144" s="55"/>
      <c r="X144" s="55"/>
      <c r="Y144" s="55"/>
      <c r="Z144" s="55"/>
    </row>
    <row r="145" spans="1:26" ht="10.5" customHeight="1">
      <c r="A145" s="55"/>
      <c r="B145" s="55"/>
      <c r="C145" s="55"/>
      <c r="D145" s="61"/>
      <c r="E145" s="55"/>
      <c r="F145" s="55"/>
      <c r="G145" s="55"/>
      <c r="H145" s="55"/>
      <c r="I145" s="55"/>
      <c r="J145" s="55"/>
      <c r="K145" s="55"/>
      <c r="L145" s="55"/>
      <c r="M145" s="55"/>
      <c r="N145" s="55"/>
      <c r="O145" s="55"/>
      <c r="P145" s="55"/>
      <c r="Q145" s="55"/>
      <c r="R145" s="55"/>
      <c r="S145" s="55"/>
      <c r="T145" s="55"/>
      <c r="U145" s="55"/>
      <c r="V145" s="55"/>
      <c r="W145" s="55"/>
      <c r="X145" s="55"/>
      <c r="Y145" s="55"/>
      <c r="Z145" s="55"/>
    </row>
    <row r="146" spans="1:23" ht="21" customHeight="1">
      <c r="A146" s="55"/>
      <c r="B146" s="55" t="s">
        <v>58</v>
      </c>
      <c r="C146" s="55"/>
      <c r="D146" s="61"/>
      <c r="E146" s="55"/>
      <c r="F146" s="55"/>
      <c r="G146" s="55"/>
      <c r="H146" s="55"/>
      <c r="I146" s="275" t="e">
        <f>I26</f>
        <v>#REF!</v>
      </c>
      <c r="J146" s="275"/>
      <c r="K146" s="275"/>
      <c r="L146" s="275"/>
      <c r="M146" s="275"/>
      <c r="N146" s="275"/>
      <c r="O146" s="275"/>
      <c r="P146" s="275"/>
      <c r="R146" s="55">
        <f>R56</f>
        <v>0</v>
      </c>
      <c r="S146" s="55"/>
      <c r="T146" s="55"/>
      <c r="U146" s="55"/>
      <c r="V146" s="55"/>
      <c r="W146" s="55">
        <f>W26</f>
        <v>0</v>
      </c>
    </row>
    <row r="147" spans="1:26" ht="21" customHeight="1">
      <c r="A147" s="55"/>
      <c r="B147" s="55"/>
      <c r="C147" s="55"/>
      <c r="D147" s="61"/>
      <c r="E147" s="55"/>
      <c r="F147" s="55"/>
      <c r="G147" s="55"/>
      <c r="H147" s="55"/>
      <c r="I147" s="275" t="e">
        <f>I27</f>
        <v>#REF!</v>
      </c>
      <c r="J147" s="275"/>
      <c r="K147" s="275"/>
      <c r="L147" s="275"/>
      <c r="M147" s="275"/>
      <c r="N147" s="275"/>
      <c r="O147" s="275"/>
      <c r="P147" s="275"/>
      <c r="Q147" s="275"/>
      <c r="R147" s="275"/>
      <c r="S147" s="275"/>
      <c r="T147" s="275"/>
      <c r="U147" s="275"/>
      <c r="V147" s="275"/>
      <c r="W147" s="275"/>
      <c r="X147" s="275"/>
      <c r="Y147" s="275"/>
      <c r="Z147" s="275"/>
    </row>
    <row r="148" spans="1:26" ht="21" customHeight="1">
      <c r="A148" s="55"/>
      <c r="B148" s="55"/>
      <c r="C148" s="55"/>
      <c r="D148" s="61"/>
      <c r="E148" s="55"/>
      <c r="F148" s="55"/>
      <c r="G148" s="55"/>
      <c r="H148" s="55"/>
      <c r="I148" s="62"/>
      <c r="J148" s="22"/>
      <c r="K148" s="22"/>
      <c r="L148" s="22"/>
      <c r="M148" s="49"/>
      <c r="N148" s="22"/>
      <c r="O148" s="55"/>
      <c r="P148" s="55"/>
      <c r="Q148" s="55"/>
      <c r="R148" s="55"/>
      <c r="S148" s="55"/>
      <c r="T148" s="55"/>
      <c r="U148" s="55"/>
      <c r="V148" s="55"/>
      <c r="W148" s="55"/>
      <c r="X148" s="55"/>
      <c r="Y148" s="55"/>
      <c r="Z148" s="55"/>
    </row>
    <row r="149" spans="1:26" ht="21" customHeight="1">
      <c r="A149" s="55"/>
      <c r="B149" s="55" t="s">
        <v>186</v>
      </c>
      <c r="C149" s="55"/>
      <c r="D149" s="61"/>
      <c r="E149" s="55"/>
      <c r="F149" s="55"/>
      <c r="G149" s="55"/>
      <c r="H149" s="55"/>
      <c r="I149" s="433" t="e">
        <f>I29</f>
        <v>#REF!</v>
      </c>
      <c r="J149" s="433"/>
      <c r="K149" s="433"/>
      <c r="L149" s="433"/>
      <c r="M149" s="433"/>
      <c r="N149" s="433"/>
      <c r="O149" s="433"/>
      <c r="P149" s="433"/>
      <c r="Q149" s="434"/>
      <c r="R149" s="434"/>
      <c r="S149" s="432" t="s">
        <v>117</v>
      </c>
      <c r="T149" s="432"/>
      <c r="U149" s="55"/>
      <c r="Z149" s="55"/>
    </row>
    <row r="150" spans="1:26" ht="21" customHeight="1">
      <c r="A150" s="55"/>
      <c r="B150" s="55"/>
      <c r="C150" s="55"/>
      <c r="D150" s="61"/>
      <c r="E150" s="55"/>
      <c r="F150" s="55"/>
      <c r="G150" s="55"/>
      <c r="H150" s="55"/>
      <c r="I150" s="433" t="e">
        <f>I30</f>
        <v>#REF!</v>
      </c>
      <c r="J150" s="433"/>
      <c r="K150" s="433"/>
      <c r="L150" s="433"/>
      <c r="M150" s="433"/>
      <c r="N150" s="433"/>
      <c r="O150" s="433"/>
      <c r="P150" s="433"/>
      <c r="Q150" s="434"/>
      <c r="R150" s="434"/>
      <c r="S150" s="432"/>
      <c r="T150" s="432"/>
      <c r="U150" s="55"/>
      <c r="Z150" s="55"/>
    </row>
    <row r="151" spans="1:26" ht="21" customHeight="1">
      <c r="A151" s="55"/>
      <c r="B151" s="55"/>
      <c r="C151" s="55"/>
      <c r="D151" s="61"/>
      <c r="E151" s="55"/>
      <c r="F151" s="55"/>
      <c r="G151" s="55"/>
      <c r="H151" s="55"/>
      <c r="I151" s="55"/>
      <c r="J151" s="55"/>
      <c r="K151" s="55"/>
      <c r="L151" s="55"/>
      <c r="M151" s="55"/>
      <c r="N151" s="55"/>
      <c r="O151" s="55"/>
      <c r="P151" s="55"/>
      <c r="Q151" s="55"/>
      <c r="R151" s="55"/>
      <c r="S151" s="55"/>
      <c r="T151" s="55"/>
      <c r="U151" s="55"/>
      <c r="V151" s="55"/>
      <c r="W151" s="55"/>
      <c r="X151" s="55"/>
      <c r="Y151" s="55"/>
      <c r="Z151" s="55"/>
    </row>
    <row r="152" spans="1:26" ht="18" customHeight="1">
      <c r="A152" s="55"/>
      <c r="B152" s="55" t="s">
        <v>187</v>
      </c>
      <c r="C152" s="55"/>
      <c r="D152" s="61"/>
      <c r="E152" s="55"/>
      <c r="F152" s="55"/>
      <c r="G152" s="55"/>
      <c r="H152" s="55"/>
      <c r="I152" s="55"/>
      <c r="J152" s="435" t="s">
        <v>26</v>
      </c>
      <c r="K152" s="436"/>
      <c r="L152" s="63" t="s">
        <v>27</v>
      </c>
      <c r="M152" s="394" t="s">
        <v>118</v>
      </c>
      <c r="N152" s="394"/>
      <c r="O152" s="55"/>
      <c r="P152" s="55"/>
      <c r="Q152" s="55"/>
      <c r="R152" s="55"/>
      <c r="S152" s="55"/>
      <c r="T152" s="55"/>
      <c r="U152" s="55"/>
      <c r="V152" s="55"/>
      <c r="W152" s="55"/>
      <c r="X152" s="55"/>
      <c r="Y152" s="55"/>
      <c r="Z152" s="55"/>
    </row>
    <row r="153" spans="1:50" ht="6" customHeight="1">
      <c r="A153" s="55"/>
      <c r="B153" s="55"/>
      <c r="C153" s="55"/>
      <c r="D153" s="429"/>
      <c r="E153" s="429"/>
      <c r="F153" s="429"/>
      <c r="G153" s="429"/>
      <c r="H153" s="429"/>
      <c r="I153" s="429"/>
      <c r="J153" s="429"/>
      <c r="K153" s="429"/>
      <c r="L153" s="429"/>
      <c r="M153" s="429"/>
      <c r="N153" s="429"/>
      <c r="O153" s="429"/>
      <c r="P153" s="429"/>
      <c r="Q153" s="429"/>
      <c r="R153" s="429"/>
      <c r="S153" s="429"/>
      <c r="T153" s="429"/>
      <c r="U153" s="429"/>
      <c r="V153" s="429"/>
      <c r="W153" s="429"/>
      <c r="X153" s="429"/>
      <c r="Y153" s="429"/>
      <c r="Z153" s="429"/>
      <c r="AB153" s="57"/>
      <c r="AC153" s="57"/>
      <c r="AD153" s="57"/>
      <c r="AE153" s="57"/>
      <c r="AF153" s="57"/>
      <c r="AG153" s="57"/>
      <c r="AH153" s="57"/>
      <c r="AI153" s="57"/>
      <c r="AJ153" s="57"/>
      <c r="AK153" s="57"/>
      <c r="AL153" s="57"/>
      <c r="AM153" s="57"/>
      <c r="AN153" s="57"/>
      <c r="AO153" s="57"/>
      <c r="AP153" s="57"/>
      <c r="AQ153" s="57"/>
      <c r="AR153" s="57"/>
      <c r="AS153" s="57"/>
      <c r="AT153" s="57"/>
      <c r="AU153" s="57"/>
      <c r="AV153" s="57"/>
      <c r="AW153" s="57"/>
      <c r="AX153" s="57"/>
    </row>
    <row r="154" spans="1:50" ht="111" customHeight="1">
      <c r="A154" s="55"/>
      <c r="B154" s="55"/>
      <c r="C154" s="55"/>
      <c r="D154" s="430" t="str">
        <f>D124</f>
        <v>　落札決定にあたっては、入札書に記載された金額の10/100に相当する額を加算した金額（当該金額に１円未満の端数があるときは、その端数を切り捨てた金額）をもって落札価格とするので入札者は、消費税に係る課税業者であるか免税業者であるかを問わず見積った契約希望金額に100/110に相当する金額を入札書に記載すること。</v>
      </c>
      <c r="E154" s="430"/>
      <c r="F154" s="430"/>
      <c r="G154" s="430"/>
      <c r="H154" s="430"/>
      <c r="I154" s="430"/>
      <c r="J154" s="430"/>
      <c r="K154" s="430"/>
      <c r="L154" s="430"/>
      <c r="M154" s="430"/>
      <c r="N154" s="430"/>
      <c r="O154" s="430"/>
      <c r="P154" s="430"/>
      <c r="Q154" s="430"/>
      <c r="R154" s="430"/>
      <c r="S154" s="430"/>
      <c r="T154" s="430"/>
      <c r="U154" s="430"/>
      <c r="V154" s="430"/>
      <c r="W154" s="430"/>
      <c r="X154" s="430"/>
      <c r="Y154" s="430"/>
      <c r="Z154" s="430"/>
      <c r="AB154" s="57"/>
      <c r="AC154" s="57"/>
      <c r="AD154" s="57"/>
      <c r="AE154" s="57"/>
      <c r="AF154" s="57"/>
      <c r="AG154" s="57"/>
      <c r="AH154" s="57"/>
      <c r="AI154" s="57"/>
      <c r="AJ154" s="57"/>
      <c r="AK154" s="57"/>
      <c r="AL154" s="57"/>
      <c r="AM154" s="57"/>
      <c r="AN154" s="57"/>
      <c r="AO154" s="57"/>
      <c r="AP154" s="57"/>
      <c r="AQ154" s="57"/>
      <c r="AR154" s="57"/>
      <c r="AS154" s="57"/>
      <c r="AT154" s="57"/>
      <c r="AU154" s="57"/>
      <c r="AV154" s="57"/>
      <c r="AW154" s="57"/>
      <c r="AX154" s="57"/>
    </row>
    <row r="155" spans="1:26" ht="27" customHeight="1">
      <c r="A155" s="55"/>
      <c r="B155" s="55"/>
      <c r="C155" s="55"/>
      <c r="D155" s="61"/>
      <c r="E155" s="55"/>
      <c r="F155" s="55"/>
      <c r="G155" s="55"/>
      <c r="H155" s="55"/>
      <c r="I155" s="55"/>
      <c r="J155" s="55"/>
      <c r="K155" s="55"/>
      <c r="L155" s="55"/>
      <c r="M155" s="55"/>
      <c r="N155" s="55"/>
      <c r="O155" s="55"/>
      <c r="P155" s="55"/>
      <c r="Q155" s="55"/>
      <c r="R155" s="55"/>
      <c r="S155" s="433" t="e">
        <f>S35</f>
        <v>#REF!</v>
      </c>
      <c r="T155" s="433"/>
      <c r="U155" s="433"/>
      <c r="V155" s="433"/>
      <c r="W155" s="433"/>
      <c r="X155" s="433"/>
      <c r="Y155" s="433"/>
      <c r="Z155" s="55"/>
    </row>
    <row r="156" spans="1:26" ht="21" customHeight="1">
      <c r="A156" s="57"/>
      <c r="B156" s="57"/>
      <c r="C156" s="57"/>
      <c r="D156" s="57"/>
      <c r="E156" s="57"/>
      <c r="F156" s="57"/>
      <c r="G156" s="57"/>
      <c r="H156" s="57"/>
      <c r="I156" s="57"/>
      <c r="J156" s="57"/>
      <c r="K156" s="49"/>
      <c r="L156" s="49"/>
      <c r="M156" s="49"/>
      <c r="N156" s="49"/>
      <c r="O156" s="49"/>
      <c r="P156" s="55"/>
      <c r="Q156" s="55"/>
      <c r="R156" s="55"/>
      <c r="S156" s="55"/>
      <c r="T156" s="55"/>
      <c r="U156" s="55"/>
      <c r="V156" s="55"/>
      <c r="W156" s="55"/>
      <c r="X156" s="55"/>
      <c r="Y156" s="55"/>
      <c r="Z156" s="55"/>
    </row>
    <row r="157" spans="1:26" ht="21" customHeight="1">
      <c r="A157" s="57" t="e">
        <f>CONCATENATE(#REF!,"   ","特定建設工事共同企業体")</f>
        <v>#REF!</v>
      </c>
      <c r="B157" s="57"/>
      <c r="C157" s="57"/>
      <c r="D157" s="57"/>
      <c r="E157" s="57"/>
      <c r="F157" s="57"/>
      <c r="G157" s="57"/>
      <c r="H157" s="57"/>
      <c r="I157" s="57"/>
      <c r="J157" s="57"/>
      <c r="K157" s="57"/>
      <c r="L157" s="57"/>
      <c r="M157" s="57"/>
      <c r="N157" s="132"/>
      <c r="O157" s="133"/>
      <c r="P157" s="55"/>
      <c r="Q157" s="55"/>
      <c r="R157" s="55"/>
      <c r="S157" s="55"/>
      <c r="T157" s="55"/>
      <c r="U157" s="55"/>
      <c r="V157" s="55"/>
      <c r="W157" s="55"/>
      <c r="X157" s="55"/>
      <c r="Y157" s="55"/>
      <c r="Z157" s="55"/>
    </row>
    <row r="158" spans="1:26" ht="21" customHeight="1">
      <c r="A158" s="57" t="e">
        <f>IF(#REF!=0,#REF!,CONCATENATE(#REF!,"   ",#REF!))</f>
        <v>#REF!</v>
      </c>
      <c r="B158" s="57"/>
      <c r="C158" s="57"/>
      <c r="D158" s="57"/>
      <c r="E158" s="57"/>
      <c r="F158" s="57"/>
      <c r="G158" s="57"/>
      <c r="H158" s="57"/>
      <c r="I158" s="57"/>
      <c r="J158" s="57"/>
      <c r="K158" s="49"/>
      <c r="L158" s="49"/>
      <c r="M158" s="49"/>
      <c r="N158" s="49"/>
      <c r="O158" s="49"/>
      <c r="P158" s="55"/>
      <c r="Q158" s="55"/>
      <c r="R158" s="55"/>
      <c r="S158" s="55"/>
      <c r="T158" s="55"/>
      <c r="U158" s="55"/>
      <c r="V158" s="55"/>
      <c r="W158" s="55"/>
      <c r="X158" s="55"/>
      <c r="Y158" s="55"/>
      <c r="Z158" s="55"/>
    </row>
    <row r="159" spans="1:26" ht="21" customHeight="1">
      <c r="A159" s="57" t="e">
        <f>CONCATENATE(#REF!,"   ",#REF!,"   ","殿")</f>
        <v>#REF!</v>
      </c>
      <c r="B159" s="57"/>
      <c r="C159" s="57"/>
      <c r="D159" s="57"/>
      <c r="E159" s="57"/>
      <c r="F159" s="57"/>
      <c r="G159" s="57"/>
      <c r="H159" s="49"/>
      <c r="I159" s="49"/>
      <c r="J159" s="49"/>
      <c r="K159" s="49"/>
      <c r="L159" s="49"/>
      <c r="M159" s="49"/>
      <c r="N159" s="49"/>
      <c r="O159" s="49"/>
      <c r="P159" s="55"/>
      <c r="Q159" s="55"/>
      <c r="R159" s="55"/>
      <c r="S159" s="55"/>
      <c r="T159" s="55"/>
      <c r="U159" s="55"/>
      <c r="V159" s="55"/>
      <c r="W159" s="55"/>
      <c r="X159" s="55"/>
      <c r="Y159" s="55"/>
      <c r="Z159" s="55"/>
    </row>
    <row r="160" spans="1:26" ht="15.75">
      <c r="A160" s="55"/>
      <c r="B160" s="55"/>
      <c r="C160" s="55"/>
      <c r="D160" s="61"/>
      <c r="E160" s="55"/>
      <c r="F160" s="55"/>
      <c r="G160" s="55"/>
      <c r="H160" s="55"/>
      <c r="I160" s="55"/>
      <c r="J160" s="55"/>
      <c r="K160" s="55"/>
      <c r="L160" s="55"/>
      <c r="M160" s="55"/>
      <c r="N160" s="55"/>
      <c r="O160" s="55"/>
      <c r="P160" s="55"/>
      <c r="Q160" s="55"/>
      <c r="R160" s="55"/>
      <c r="S160" s="55"/>
      <c r="T160" s="55"/>
      <c r="U160" s="55"/>
      <c r="V160" s="55"/>
      <c r="W160" s="55"/>
      <c r="X160" s="55"/>
      <c r="Y160" s="55"/>
      <c r="Z160" s="55"/>
    </row>
    <row r="161" spans="1:26" ht="27" customHeight="1">
      <c r="A161" s="55"/>
      <c r="B161" s="55"/>
      <c r="C161" s="55"/>
      <c r="D161" s="61"/>
      <c r="E161" s="55"/>
      <c r="F161" s="55"/>
      <c r="G161" s="55"/>
      <c r="H161" s="55"/>
      <c r="I161" s="55"/>
      <c r="J161" s="55"/>
      <c r="K161" s="55"/>
      <c r="L161" s="55"/>
      <c r="M161" s="55"/>
      <c r="N161" s="55"/>
      <c r="O161" s="55"/>
      <c r="P161" s="437" t="e">
        <f>P10</f>
        <v>#REF!</v>
      </c>
      <c r="Q161" s="437"/>
      <c r="R161" s="437"/>
      <c r="S161" s="437"/>
      <c r="T161" s="437"/>
      <c r="U161" s="437"/>
      <c r="V161" s="437"/>
      <c r="W161" s="437"/>
      <c r="X161" s="437"/>
      <c r="Y161" s="55"/>
      <c r="Z161" s="55"/>
    </row>
    <row r="162" spans="1:26" ht="15.75">
      <c r="A162" s="55"/>
      <c r="B162" s="55"/>
      <c r="C162" s="55"/>
      <c r="D162" s="61"/>
      <c r="E162" s="55"/>
      <c r="F162" s="55"/>
      <c r="G162" s="55"/>
      <c r="H162" s="55"/>
      <c r="I162" s="55"/>
      <c r="J162" s="55"/>
      <c r="K162" s="55"/>
      <c r="L162" s="55"/>
      <c r="M162" s="55"/>
      <c r="N162" s="55"/>
      <c r="O162" s="55"/>
      <c r="P162" s="55"/>
      <c r="Q162" s="55"/>
      <c r="R162" s="55"/>
      <c r="S162" s="55"/>
      <c r="T162" s="55"/>
      <c r="U162" s="55"/>
      <c r="V162" s="55"/>
      <c r="W162" s="55"/>
      <c r="X162" s="55"/>
      <c r="Y162" s="55"/>
      <c r="Z162" s="55"/>
    </row>
    <row r="163" spans="1:26" ht="15.75">
      <c r="A163" s="55"/>
      <c r="B163" s="55"/>
      <c r="C163" s="55"/>
      <c r="D163" s="61"/>
      <c r="E163" s="55"/>
      <c r="F163" s="55"/>
      <c r="G163" s="55"/>
      <c r="H163" s="55"/>
      <c r="I163" s="55"/>
      <c r="J163" s="55"/>
      <c r="K163" s="55"/>
      <c r="L163" s="55"/>
      <c r="M163" s="55"/>
      <c r="N163" s="55"/>
      <c r="O163" s="55"/>
      <c r="P163" s="55"/>
      <c r="Q163" s="55"/>
      <c r="R163" s="55"/>
      <c r="S163" s="55"/>
      <c r="T163" s="55"/>
      <c r="U163" s="55"/>
      <c r="V163" s="55"/>
      <c r="W163" s="55"/>
      <c r="X163" s="55"/>
      <c r="Y163" s="55"/>
      <c r="Z163" s="55"/>
    </row>
    <row r="164" spans="1:26" ht="15.75">
      <c r="A164" s="55"/>
      <c r="B164" s="55"/>
      <c r="C164" s="55"/>
      <c r="D164" s="61"/>
      <c r="E164" s="55"/>
      <c r="F164" s="55"/>
      <c r="G164" s="55"/>
      <c r="H164" s="55"/>
      <c r="I164" s="55"/>
      <c r="J164" s="55"/>
      <c r="K164" s="55"/>
      <c r="L164" s="55"/>
      <c r="M164" s="55"/>
      <c r="N164" s="55"/>
      <c r="O164" s="55"/>
      <c r="P164" s="55"/>
      <c r="Q164" s="55"/>
      <c r="R164" s="55"/>
      <c r="S164" s="55"/>
      <c r="T164" s="55"/>
      <c r="U164" s="55"/>
      <c r="V164" s="55"/>
      <c r="W164" s="55"/>
      <c r="X164" s="55"/>
      <c r="Y164" s="55"/>
      <c r="Z164" s="55"/>
    </row>
    <row r="165" spans="1:26" ht="21">
      <c r="A165" s="438" t="s">
        <v>189</v>
      </c>
      <c r="B165" s="438"/>
      <c r="C165" s="438"/>
      <c r="D165" s="438"/>
      <c r="E165" s="438"/>
      <c r="F165" s="438"/>
      <c r="G165" s="438"/>
      <c r="H165" s="438"/>
      <c r="I165" s="438"/>
      <c r="J165" s="438"/>
      <c r="K165" s="438"/>
      <c r="L165" s="438"/>
      <c r="M165" s="438"/>
      <c r="N165" s="438"/>
      <c r="O165" s="438"/>
      <c r="P165" s="438"/>
      <c r="Q165" s="438"/>
      <c r="R165" s="438"/>
      <c r="S165" s="438"/>
      <c r="T165" s="438"/>
      <c r="U165" s="438"/>
      <c r="V165" s="438"/>
      <c r="W165" s="438"/>
      <c r="X165" s="438"/>
      <c r="Y165" s="438"/>
      <c r="Z165" s="438"/>
    </row>
    <row r="166" spans="1:26" ht="33" customHeight="1">
      <c r="A166" s="15"/>
      <c r="B166" s="15" t="s">
        <v>474</v>
      </c>
      <c r="C166" s="15"/>
      <c r="D166" s="18"/>
      <c r="E166" s="15"/>
      <c r="F166" s="15"/>
      <c r="G166" s="15"/>
      <c r="H166" s="15"/>
      <c r="I166" s="15"/>
      <c r="J166" s="15"/>
      <c r="K166" s="15"/>
      <c r="L166" s="15"/>
      <c r="M166" s="15"/>
      <c r="N166" s="15"/>
      <c r="O166" s="15"/>
      <c r="P166" s="15"/>
      <c r="Q166" s="15"/>
      <c r="R166" s="15"/>
      <c r="S166" s="15"/>
      <c r="T166" s="15"/>
      <c r="U166" s="15"/>
      <c r="V166" s="15"/>
      <c r="W166" s="15"/>
      <c r="X166" s="15"/>
      <c r="Y166" s="15"/>
      <c r="Z166" s="15"/>
    </row>
    <row r="167" spans="1:26" ht="84" customHeight="1">
      <c r="A167" s="60"/>
      <c r="B167" s="439" t="e">
        <f>B18</f>
        <v>#REF!</v>
      </c>
      <c r="C167" s="439"/>
      <c r="D167" s="439"/>
      <c r="E167" s="439"/>
      <c r="F167" s="439"/>
      <c r="G167" s="439"/>
      <c r="H167" s="439"/>
      <c r="I167" s="439"/>
      <c r="J167" s="439"/>
      <c r="K167" s="439"/>
      <c r="L167" s="439"/>
      <c r="M167" s="439"/>
      <c r="N167" s="439"/>
      <c r="O167" s="439"/>
      <c r="P167" s="439"/>
      <c r="Q167" s="439"/>
      <c r="R167" s="439"/>
      <c r="S167" s="439"/>
      <c r="T167" s="439"/>
      <c r="U167" s="439"/>
      <c r="V167" s="439"/>
      <c r="W167" s="439"/>
      <c r="X167" s="439"/>
      <c r="Y167" s="439"/>
      <c r="Z167" s="439"/>
    </row>
    <row r="168" spans="1:26" ht="18" customHeight="1">
      <c r="A168" s="55"/>
      <c r="B168" s="55"/>
      <c r="C168" s="55"/>
      <c r="D168" s="61"/>
      <c r="E168" s="55"/>
      <c r="F168" s="55"/>
      <c r="G168" s="55"/>
      <c r="H168" s="55"/>
      <c r="I168" s="55"/>
      <c r="J168" s="55"/>
      <c r="K168" s="55"/>
      <c r="L168" s="55"/>
      <c r="M168" s="55"/>
      <c r="N168" s="55"/>
      <c r="O168" s="55"/>
      <c r="P168" s="55"/>
      <c r="Q168" s="55"/>
      <c r="R168" s="55"/>
      <c r="S168" s="55"/>
      <c r="T168" s="55"/>
      <c r="U168" s="55"/>
      <c r="V168" s="55"/>
      <c r="W168" s="55"/>
      <c r="X168" s="55"/>
      <c r="Y168" s="55"/>
      <c r="Z168" s="55"/>
    </row>
    <row r="169" spans="1:26" ht="18" customHeight="1">
      <c r="A169" s="440" t="s">
        <v>200</v>
      </c>
      <c r="B169" s="440"/>
      <c r="C169" s="440"/>
      <c r="D169" s="440"/>
      <c r="E169" s="440"/>
      <c r="F169" s="440"/>
      <c r="G169" s="440"/>
      <c r="H169" s="440"/>
      <c r="I169" s="440"/>
      <c r="J169" s="440"/>
      <c r="K169" s="440"/>
      <c r="L169" s="440"/>
      <c r="M169" s="440"/>
      <c r="N169" s="440"/>
      <c r="O169" s="440"/>
      <c r="P169" s="440"/>
      <c r="Q169" s="440"/>
      <c r="R169" s="440"/>
      <c r="S169" s="440"/>
      <c r="T169" s="440"/>
      <c r="U169" s="440"/>
      <c r="V169" s="440"/>
      <c r="W169" s="440"/>
      <c r="X169" s="440"/>
      <c r="Y169" s="440"/>
      <c r="Z169" s="55"/>
    </row>
    <row r="170" spans="1:26" ht="18" customHeight="1">
      <c r="A170" s="55"/>
      <c r="B170" s="55"/>
      <c r="C170" s="55"/>
      <c r="D170" s="61"/>
      <c r="E170" s="55"/>
      <c r="F170" s="55"/>
      <c r="G170" s="55"/>
      <c r="H170" s="55"/>
      <c r="I170" s="55"/>
      <c r="J170" s="55"/>
      <c r="K170" s="55"/>
      <c r="L170" s="55"/>
      <c r="M170" s="55"/>
      <c r="N170" s="55"/>
      <c r="O170" s="55"/>
      <c r="P170" s="55"/>
      <c r="Q170" s="55"/>
      <c r="R170" s="55"/>
      <c r="S170" s="55"/>
      <c r="T170" s="55"/>
      <c r="U170" s="55"/>
      <c r="V170" s="55"/>
      <c r="W170" s="55"/>
      <c r="X170" s="55"/>
      <c r="Y170" s="55"/>
      <c r="Z170" s="55"/>
    </row>
    <row r="171" spans="1:23" ht="42" customHeight="1">
      <c r="A171" s="55"/>
      <c r="B171" s="55" t="s">
        <v>181</v>
      </c>
      <c r="C171" s="55"/>
      <c r="D171" s="61"/>
      <c r="E171" s="55"/>
      <c r="F171" s="55"/>
      <c r="G171" s="55"/>
      <c r="H171" s="55"/>
      <c r="I171" s="433" t="e">
        <f>I21</f>
        <v>#REF!</v>
      </c>
      <c r="J171" s="433"/>
      <c r="K171" s="433"/>
      <c r="L171" s="433"/>
      <c r="M171" s="433"/>
      <c r="N171" s="433"/>
      <c r="O171" s="433"/>
      <c r="P171" s="433"/>
      <c r="R171" s="437" t="e">
        <f>R21</f>
        <v>#REF!</v>
      </c>
      <c r="S171" s="437"/>
      <c r="T171" s="437"/>
      <c r="U171" s="437"/>
      <c r="V171" s="437"/>
      <c r="W171" s="55" t="str">
        <f>W21</f>
        <v>（予定）</v>
      </c>
    </row>
    <row r="172" spans="1:26" ht="42" customHeight="1">
      <c r="A172" s="55"/>
      <c r="B172" s="55" t="s">
        <v>183</v>
      </c>
      <c r="C172" s="55"/>
      <c r="D172" s="61"/>
      <c r="E172" s="55"/>
      <c r="F172" s="55"/>
      <c r="G172" s="55"/>
      <c r="H172" s="55"/>
      <c r="I172" s="432" t="e">
        <f>I22</f>
        <v>#REF!</v>
      </c>
      <c r="J172" s="432"/>
      <c r="K172" s="432"/>
      <c r="L172" s="432"/>
      <c r="M172" s="432"/>
      <c r="N172" s="432"/>
      <c r="O172" s="432"/>
      <c r="P172" s="432"/>
      <c r="Q172" s="432"/>
      <c r="R172" s="432"/>
      <c r="S172" s="432"/>
      <c r="T172" s="432"/>
      <c r="U172" s="432"/>
      <c r="V172" s="432"/>
      <c r="W172" s="432"/>
      <c r="X172" s="432"/>
      <c r="Y172" s="432"/>
      <c r="Z172" s="432"/>
    </row>
    <row r="173" spans="1:26" ht="42" customHeight="1">
      <c r="A173" s="55"/>
      <c r="B173" s="55" t="s">
        <v>184</v>
      </c>
      <c r="C173" s="55"/>
      <c r="D173" s="61"/>
      <c r="E173" s="55"/>
      <c r="F173" s="55"/>
      <c r="G173" s="55"/>
      <c r="H173" s="55"/>
      <c r="I173" s="55" t="str">
        <f>I23</f>
        <v>即  時</v>
      </c>
      <c r="J173" s="55"/>
      <c r="K173" s="55"/>
      <c r="L173" s="55"/>
      <c r="M173" s="55"/>
      <c r="N173" s="55"/>
      <c r="O173" s="55"/>
      <c r="P173" s="55"/>
      <c r="Q173" s="55"/>
      <c r="R173" s="55"/>
      <c r="S173" s="55"/>
      <c r="T173" s="55"/>
      <c r="U173" s="55"/>
      <c r="V173" s="55"/>
      <c r="W173" s="55"/>
      <c r="X173" s="55"/>
      <c r="Y173" s="55"/>
      <c r="Z173" s="55"/>
    </row>
    <row r="174" spans="1:26" ht="42" customHeight="1">
      <c r="A174" s="55"/>
      <c r="B174" s="55" t="s">
        <v>185</v>
      </c>
      <c r="C174" s="55"/>
      <c r="D174" s="61"/>
      <c r="E174" s="55"/>
      <c r="F174" s="55"/>
      <c r="G174" s="55"/>
      <c r="H174" s="55"/>
      <c r="I174" s="55" t="str">
        <f>I24</f>
        <v>須恵町財務規則第82条により免除</v>
      </c>
      <c r="J174" s="55"/>
      <c r="K174" s="55"/>
      <c r="L174" s="55"/>
      <c r="M174" s="55"/>
      <c r="N174" s="55"/>
      <c r="O174" s="55"/>
      <c r="P174" s="55"/>
      <c r="Q174" s="55"/>
      <c r="R174" s="55"/>
      <c r="S174" s="55"/>
      <c r="T174" s="55"/>
      <c r="U174" s="55"/>
      <c r="V174" s="55"/>
      <c r="W174" s="55"/>
      <c r="X174" s="55"/>
      <c r="Y174" s="55"/>
      <c r="Z174" s="55"/>
    </row>
    <row r="175" spans="1:26" ht="10.5" customHeight="1">
      <c r="A175" s="55"/>
      <c r="B175" s="55"/>
      <c r="C175" s="55"/>
      <c r="D175" s="61"/>
      <c r="E175" s="55"/>
      <c r="F175" s="55"/>
      <c r="G175" s="55"/>
      <c r="H175" s="55"/>
      <c r="I175" s="55"/>
      <c r="J175" s="55"/>
      <c r="K175" s="55"/>
      <c r="L175" s="55"/>
      <c r="M175" s="55"/>
      <c r="N175" s="55"/>
      <c r="O175" s="55"/>
      <c r="P175" s="55"/>
      <c r="Q175" s="55"/>
      <c r="R175" s="55"/>
      <c r="S175" s="55"/>
      <c r="T175" s="55"/>
      <c r="U175" s="55"/>
      <c r="V175" s="55"/>
      <c r="W175" s="55"/>
      <c r="X175" s="55"/>
      <c r="Y175" s="55"/>
      <c r="Z175" s="55"/>
    </row>
    <row r="176" spans="1:23" ht="21" customHeight="1">
      <c r="A176" s="55"/>
      <c r="B176" s="55" t="s">
        <v>58</v>
      </c>
      <c r="C176" s="55"/>
      <c r="D176" s="61"/>
      <c r="E176" s="55"/>
      <c r="F176" s="55"/>
      <c r="G176" s="55"/>
      <c r="H176" s="55"/>
      <c r="I176" s="275" t="e">
        <f>I26</f>
        <v>#REF!</v>
      </c>
      <c r="J176" s="275"/>
      <c r="K176" s="275"/>
      <c r="L176" s="275"/>
      <c r="M176" s="275"/>
      <c r="N176" s="275"/>
      <c r="O176" s="275"/>
      <c r="P176" s="275"/>
      <c r="R176" s="275">
        <f>R26</f>
        <v>0</v>
      </c>
      <c r="S176" s="55"/>
      <c r="T176" s="55"/>
      <c r="U176" s="55"/>
      <c r="V176" s="55"/>
      <c r="W176" s="55">
        <f>W26</f>
        <v>0</v>
      </c>
    </row>
    <row r="177" spans="1:26" ht="21" customHeight="1">
      <c r="A177" s="55"/>
      <c r="B177" s="55"/>
      <c r="C177" s="55"/>
      <c r="D177" s="61"/>
      <c r="E177" s="55"/>
      <c r="F177" s="55"/>
      <c r="G177" s="55"/>
      <c r="H177" s="55"/>
      <c r="I177" s="275" t="e">
        <f>I27</f>
        <v>#REF!</v>
      </c>
      <c r="J177" s="275"/>
      <c r="K177" s="275"/>
      <c r="L177" s="275"/>
      <c r="M177" s="275"/>
      <c r="N177" s="275"/>
      <c r="O177" s="275"/>
      <c r="P177" s="275"/>
      <c r="Q177" s="275"/>
      <c r="R177" s="275"/>
      <c r="S177" s="275"/>
      <c r="T177" s="275"/>
      <c r="U177" s="275"/>
      <c r="V177" s="275"/>
      <c r="W177" s="275"/>
      <c r="X177" s="275"/>
      <c r="Y177" s="275"/>
      <c r="Z177" s="275"/>
    </row>
    <row r="178" spans="1:26" ht="21" customHeight="1">
      <c r="A178" s="55"/>
      <c r="B178" s="55"/>
      <c r="C178" s="55"/>
      <c r="D178" s="61"/>
      <c r="E178" s="55"/>
      <c r="F178" s="55"/>
      <c r="G178" s="55"/>
      <c r="H178" s="55"/>
      <c r="I178" s="62"/>
      <c r="J178" s="22"/>
      <c r="K178" s="22"/>
      <c r="L178" s="22"/>
      <c r="M178" s="49"/>
      <c r="N178" s="22"/>
      <c r="O178" s="55"/>
      <c r="P178" s="55"/>
      <c r="Q178" s="55"/>
      <c r="R178" s="55"/>
      <c r="S178" s="55"/>
      <c r="T178" s="55"/>
      <c r="U178" s="55"/>
      <c r="V178" s="55"/>
      <c r="W178" s="55"/>
      <c r="X178" s="55"/>
      <c r="Y178" s="55"/>
      <c r="Z178" s="55"/>
    </row>
    <row r="179" spans="1:26" ht="21" customHeight="1">
      <c r="A179" s="55"/>
      <c r="B179" s="55" t="s">
        <v>186</v>
      </c>
      <c r="C179" s="55"/>
      <c r="D179" s="61"/>
      <c r="E179" s="55"/>
      <c r="F179" s="55"/>
      <c r="G179" s="55"/>
      <c r="H179" s="55"/>
      <c r="I179" s="433" t="e">
        <f>I29</f>
        <v>#REF!</v>
      </c>
      <c r="J179" s="433"/>
      <c r="K179" s="433"/>
      <c r="L179" s="433"/>
      <c r="M179" s="433"/>
      <c r="N179" s="433"/>
      <c r="O179" s="433"/>
      <c r="P179" s="433"/>
      <c r="Q179" s="432"/>
      <c r="R179" s="432"/>
      <c r="S179" s="432" t="s">
        <v>117</v>
      </c>
      <c r="T179" s="432"/>
      <c r="U179" s="55"/>
      <c r="Z179" s="55"/>
    </row>
    <row r="180" spans="1:26" ht="21" customHeight="1">
      <c r="A180" s="55"/>
      <c r="B180" s="55"/>
      <c r="C180" s="55"/>
      <c r="D180" s="61"/>
      <c r="E180" s="55"/>
      <c r="F180" s="55"/>
      <c r="G180" s="55"/>
      <c r="H180" s="55"/>
      <c r="I180" s="433" t="e">
        <f>I30</f>
        <v>#REF!</v>
      </c>
      <c r="J180" s="433"/>
      <c r="K180" s="433"/>
      <c r="L180" s="433"/>
      <c r="M180" s="433"/>
      <c r="N180" s="433"/>
      <c r="O180" s="433"/>
      <c r="P180" s="433"/>
      <c r="Q180" s="432"/>
      <c r="R180" s="432"/>
      <c r="S180" s="432"/>
      <c r="T180" s="432"/>
      <c r="U180" s="55"/>
      <c r="Z180" s="55"/>
    </row>
    <row r="181" spans="1:26" ht="21" customHeight="1">
      <c r="A181" s="55"/>
      <c r="B181" s="55"/>
      <c r="C181" s="55"/>
      <c r="D181" s="61"/>
      <c r="E181" s="55"/>
      <c r="F181" s="55"/>
      <c r="G181" s="55"/>
      <c r="H181" s="55"/>
      <c r="I181" s="55"/>
      <c r="J181" s="55"/>
      <c r="K181" s="55"/>
      <c r="L181" s="55"/>
      <c r="M181" s="55"/>
      <c r="N181" s="55"/>
      <c r="O181" s="55"/>
      <c r="P181" s="55"/>
      <c r="Q181" s="55"/>
      <c r="R181" s="55"/>
      <c r="S181" s="55"/>
      <c r="T181" s="55"/>
      <c r="U181" s="55"/>
      <c r="V181" s="55"/>
      <c r="W181" s="55"/>
      <c r="X181" s="55"/>
      <c r="Y181" s="55"/>
      <c r="Z181" s="55"/>
    </row>
    <row r="182" spans="1:26" ht="18" customHeight="1">
      <c r="A182" s="55"/>
      <c r="B182" s="55" t="s">
        <v>187</v>
      </c>
      <c r="C182" s="55"/>
      <c r="D182" s="61"/>
      <c r="E182" s="55"/>
      <c r="F182" s="55"/>
      <c r="G182" s="55"/>
      <c r="H182" s="55"/>
      <c r="I182" s="55"/>
      <c r="J182" s="435" t="s">
        <v>26</v>
      </c>
      <c r="K182" s="436"/>
      <c r="L182" s="63" t="s">
        <v>27</v>
      </c>
      <c r="M182" s="394" t="s">
        <v>118</v>
      </c>
      <c r="N182" s="394"/>
      <c r="O182" s="55"/>
      <c r="P182" s="55"/>
      <c r="Q182" s="55"/>
      <c r="R182" s="55"/>
      <c r="S182" s="55"/>
      <c r="T182" s="55"/>
      <c r="U182" s="55"/>
      <c r="V182" s="55"/>
      <c r="W182" s="55"/>
      <c r="X182" s="55"/>
      <c r="Y182" s="55"/>
      <c r="Z182" s="55"/>
    </row>
    <row r="183" spans="1:50" ht="6" customHeight="1">
      <c r="A183" s="55"/>
      <c r="B183" s="55"/>
      <c r="C183" s="55"/>
      <c r="D183" s="429"/>
      <c r="E183" s="429"/>
      <c r="F183" s="429"/>
      <c r="G183" s="429"/>
      <c r="H183" s="429"/>
      <c r="I183" s="429"/>
      <c r="J183" s="429"/>
      <c r="K183" s="429"/>
      <c r="L183" s="429"/>
      <c r="M183" s="429"/>
      <c r="N183" s="429"/>
      <c r="O183" s="429"/>
      <c r="P183" s="429"/>
      <c r="Q183" s="429"/>
      <c r="R183" s="429"/>
      <c r="S183" s="429"/>
      <c r="T183" s="429"/>
      <c r="U183" s="429"/>
      <c r="V183" s="429"/>
      <c r="W183" s="429"/>
      <c r="X183" s="429"/>
      <c r="Y183" s="429"/>
      <c r="Z183" s="429"/>
      <c r="AB183" s="57"/>
      <c r="AC183" s="57"/>
      <c r="AD183" s="57"/>
      <c r="AE183" s="57"/>
      <c r="AF183" s="57"/>
      <c r="AG183" s="57"/>
      <c r="AH183" s="57"/>
      <c r="AI183" s="57"/>
      <c r="AJ183" s="57"/>
      <c r="AK183" s="57"/>
      <c r="AL183" s="57"/>
      <c r="AM183" s="57"/>
      <c r="AN183" s="57"/>
      <c r="AO183" s="57"/>
      <c r="AP183" s="57"/>
      <c r="AQ183" s="57"/>
      <c r="AR183" s="57"/>
      <c r="AS183" s="57"/>
      <c r="AT183" s="57"/>
      <c r="AU183" s="57"/>
      <c r="AV183" s="57"/>
      <c r="AW183" s="57"/>
      <c r="AX183" s="57"/>
    </row>
    <row r="184" spans="1:50" ht="111" customHeight="1">
      <c r="A184" s="55"/>
      <c r="B184" s="55"/>
      <c r="C184" s="55"/>
      <c r="D184" s="430" t="str">
        <f>D154</f>
        <v>　落札決定にあたっては、入札書に記載された金額の10/100に相当する額を加算した金額（当該金額に１円未満の端数があるときは、その端数を切り捨てた金額）をもって落札価格とするので入札者は、消費税に係る課税業者であるか免税業者であるかを問わず見積った契約希望金額に100/110に相当する金額を入札書に記載すること。</v>
      </c>
      <c r="E184" s="430"/>
      <c r="F184" s="430"/>
      <c r="G184" s="430"/>
      <c r="H184" s="430"/>
      <c r="I184" s="430"/>
      <c r="J184" s="430"/>
      <c r="K184" s="430"/>
      <c r="L184" s="430"/>
      <c r="M184" s="430"/>
      <c r="N184" s="430"/>
      <c r="O184" s="430"/>
      <c r="P184" s="430"/>
      <c r="Q184" s="430"/>
      <c r="R184" s="430"/>
      <c r="S184" s="430"/>
      <c r="T184" s="430"/>
      <c r="U184" s="430"/>
      <c r="V184" s="430"/>
      <c r="W184" s="430"/>
      <c r="X184" s="430"/>
      <c r="Y184" s="430"/>
      <c r="Z184" s="430"/>
      <c r="AB184" s="57"/>
      <c r="AC184" s="57"/>
      <c r="AD184" s="57"/>
      <c r="AE184" s="57"/>
      <c r="AF184" s="57"/>
      <c r="AG184" s="57"/>
      <c r="AH184" s="57"/>
      <c r="AI184" s="57"/>
      <c r="AJ184" s="57"/>
      <c r="AK184" s="57"/>
      <c r="AL184" s="57"/>
      <c r="AM184" s="57"/>
      <c r="AN184" s="57"/>
      <c r="AO184" s="57"/>
      <c r="AP184" s="57"/>
      <c r="AQ184" s="57"/>
      <c r="AR184" s="57"/>
      <c r="AS184" s="57"/>
      <c r="AT184" s="57"/>
      <c r="AU184" s="57"/>
      <c r="AV184" s="57"/>
      <c r="AW184" s="57"/>
      <c r="AX184" s="57"/>
    </row>
    <row r="185" spans="1:26" ht="27" customHeight="1">
      <c r="A185" s="55"/>
      <c r="B185" s="55"/>
      <c r="C185" s="55"/>
      <c r="D185" s="61"/>
      <c r="E185" s="55"/>
      <c r="F185" s="55"/>
      <c r="G185" s="55"/>
      <c r="H185" s="55"/>
      <c r="I185" s="55"/>
      <c r="J185" s="55"/>
      <c r="K185" s="55"/>
      <c r="L185" s="55"/>
      <c r="M185" s="55"/>
      <c r="N185" s="55"/>
      <c r="O185" s="55"/>
      <c r="P185" s="55"/>
      <c r="Q185" s="55"/>
      <c r="R185" s="55"/>
      <c r="S185" s="433" t="e">
        <f>S35</f>
        <v>#REF!</v>
      </c>
      <c r="T185" s="433"/>
      <c r="U185" s="433"/>
      <c r="V185" s="433"/>
      <c r="W185" s="433"/>
      <c r="X185" s="433"/>
      <c r="Y185" s="433"/>
      <c r="Z185" s="55"/>
    </row>
    <row r="186" spans="1:26" ht="21" customHeight="1">
      <c r="A186" s="57"/>
      <c r="B186" s="57"/>
      <c r="C186" s="57"/>
      <c r="D186" s="57"/>
      <c r="E186" s="57"/>
      <c r="F186" s="57"/>
      <c r="G186" s="57"/>
      <c r="H186" s="57"/>
      <c r="I186" s="57"/>
      <c r="J186" s="57"/>
      <c r="K186" s="49"/>
      <c r="L186" s="49"/>
      <c r="M186" s="49"/>
      <c r="N186" s="49"/>
      <c r="O186" s="49"/>
      <c r="P186" s="55"/>
      <c r="Q186" s="55"/>
      <c r="R186" s="55"/>
      <c r="S186" s="55"/>
      <c r="T186" s="55"/>
      <c r="U186" s="55"/>
      <c r="V186" s="55"/>
      <c r="W186" s="55"/>
      <c r="X186" s="55"/>
      <c r="Y186" s="55"/>
      <c r="Z186" s="55"/>
    </row>
    <row r="187" spans="1:26" ht="21" customHeight="1">
      <c r="A187" s="57" t="e">
        <f>CONCATENATE(#REF!,"   ","特定建設工事共同企業体")</f>
        <v>#REF!</v>
      </c>
      <c r="B187" s="57"/>
      <c r="C187" s="57"/>
      <c r="D187" s="57"/>
      <c r="E187" s="57"/>
      <c r="F187" s="57"/>
      <c r="G187" s="57"/>
      <c r="H187" s="57"/>
      <c r="I187" s="57"/>
      <c r="J187" s="57"/>
      <c r="K187" s="57"/>
      <c r="L187" s="57"/>
      <c r="M187" s="57"/>
      <c r="N187" s="132"/>
      <c r="O187" s="133"/>
      <c r="P187" s="55"/>
      <c r="Q187" s="55"/>
      <c r="R187" s="55"/>
      <c r="S187" s="55"/>
      <c r="T187" s="55"/>
      <c r="U187" s="55"/>
      <c r="V187" s="55"/>
      <c r="W187" s="55"/>
      <c r="X187" s="55"/>
      <c r="Y187" s="55"/>
      <c r="Z187" s="55"/>
    </row>
    <row r="188" spans="1:26" ht="21" customHeight="1">
      <c r="A188" s="57" t="e">
        <f>IF(#REF!=0,#REF!,CONCATENATE(#REF!,"   ",#REF!))</f>
        <v>#REF!</v>
      </c>
      <c r="B188" s="57"/>
      <c r="C188" s="57"/>
      <c r="D188" s="57"/>
      <c r="E188" s="57"/>
      <c r="F188" s="57"/>
      <c r="G188" s="57"/>
      <c r="H188" s="57"/>
      <c r="I188" s="57"/>
      <c r="J188" s="57"/>
      <c r="K188" s="49"/>
      <c r="L188" s="49"/>
      <c r="M188" s="49"/>
      <c r="N188" s="49"/>
      <c r="O188" s="49"/>
      <c r="P188" s="55"/>
      <c r="Q188" s="55"/>
      <c r="R188" s="55"/>
      <c r="S188" s="55"/>
      <c r="T188" s="55"/>
      <c r="U188" s="55"/>
      <c r="V188" s="55"/>
      <c r="W188" s="55"/>
      <c r="X188" s="55"/>
      <c r="Y188" s="55"/>
      <c r="Z188" s="55"/>
    </row>
    <row r="189" spans="1:26" ht="21" customHeight="1">
      <c r="A189" s="57" t="e">
        <f>CONCATENATE(#REF!,"   ",#REF!,"   ","殿")</f>
        <v>#REF!</v>
      </c>
      <c r="B189" s="57"/>
      <c r="C189" s="57"/>
      <c r="D189" s="57"/>
      <c r="E189" s="57"/>
      <c r="F189" s="57"/>
      <c r="G189" s="57"/>
      <c r="H189" s="49"/>
      <c r="I189" s="49"/>
      <c r="J189" s="49"/>
      <c r="K189" s="49"/>
      <c r="L189" s="49"/>
      <c r="M189" s="49"/>
      <c r="N189" s="49"/>
      <c r="O189" s="49"/>
      <c r="P189" s="55"/>
      <c r="Q189" s="55"/>
      <c r="R189" s="55"/>
      <c r="S189" s="55"/>
      <c r="T189" s="55"/>
      <c r="U189" s="55"/>
      <c r="V189" s="55"/>
      <c r="W189" s="55"/>
      <c r="X189" s="55"/>
      <c r="Y189" s="55"/>
      <c r="Z189" s="55"/>
    </row>
    <row r="190" spans="1:26" ht="15.75">
      <c r="A190" s="55"/>
      <c r="B190" s="55"/>
      <c r="C190" s="55"/>
      <c r="D190" s="61"/>
      <c r="E190" s="55"/>
      <c r="F190" s="55"/>
      <c r="G190" s="55"/>
      <c r="H190" s="55"/>
      <c r="I190" s="55"/>
      <c r="J190" s="55"/>
      <c r="K190" s="55"/>
      <c r="L190" s="55"/>
      <c r="M190" s="55"/>
      <c r="N190" s="55"/>
      <c r="O190" s="55"/>
      <c r="P190" s="55"/>
      <c r="Q190" s="55"/>
      <c r="R190" s="55"/>
      <c r="S190" s="55"/>
      <c r="T190" s="55"/>
      <c r="U190" s="55"/>
      <c r="V190" s="55"/>
      <c r="W190" s="55"/>
      <c r="X190" s="55"/>
      <c r="Y190" s="55"/>
      <c r="Z190" s="55"/>
    </row>
    <row r="191" spans="1:26" ht="27" customHeight="1">
      <c r="A191" s="55"/>
      <c r="B191" s="55"/>
      <c r="C191" s="55"/>
      <c r="D191" s="61"/>
      <c r="E191" s="55"/>
      <c r="F191" s="55"/>
      <c r="G191" s="55"/>
      <c r="H191" s="55"/>
      <c r="I191" s="55"/>
      <c r="J191" s="55"/>
      <c r="K191" s="55"/>
      <c r="L191" s="55"/>
      <c r="M191" s="55"/>
      <c r="N191" s="55"/>
      <c r="O191" s="55"/>
      <c r="P191" s="437" t="e">
        <f>P10</f>
        <v>#REF!</v>
      </c>
      <c r="Q191" s="437"/>
      <c r="R191" s="437"/>
      <c r="S191" s="437"/>
      <c r="T191" s="437"/>
      <c r="U191" s="437"/>
      <c r="V191" s="437"/>
      <c r="W191" s="437"/>
      <c r="X191" s="437"/>
      <c r="Y191" s="55"/>
      <c r="Z191" s="55"/>
    </row>
    <row r="192" spans="1:26" ht="15.75">
      <c r="A192" s="55"/>
      <c r="B192" s="55"/>
      <c r="C192" s="55"/>
      <c r="D192" s="61"/>
      <c r="E192" s="55"/>
      <c r="F192" s="55"/>
      <c r="G192" s="55"/>
      <c r="H192" s="55"/>
      <c r="I192" s="55"/>
      <c r="J192" s="55"/>
      <c r="K192" s="55"/>
      <c r="L192" s="55"/>
      <c r="M192" s="55"/>
      <c r="N192" s="55"/>
      <c r="O192" s="55"/>
      <c r="P192" s="55"/>
      <c r="Q192" s="55"/>
      <c r="R192" s="55"/>
      <c r="S192" s="55"/>
      <c r="T192" s="55"/>
      <c r="U192" s="55"/>
      <c r="V192" s="55"/>
      <c r="W192" s="55"/>
      <c r="X192" s="55"/>
      <c r="Y192" s="55"/>
      <c r="Z192" s="55"/>
    </row>
    <row r="193" spans="1:26" ht="15.75">
      <c r="A193" s="55"/>
      <c r="B193" s="55"/>
      <c r="C193" s="55"/>
      <c r="D193" s="61"/>
      <c r="E193" s="55"/>
      <c r="F193" s="55"/>
      <c r="G193" s="55"/>
      <c r="H193" s="55"/>
      <c r="I193" s="55"/>
      <c r="J193" s="55"/>
      <c r="K193" s="55"/>
      <c r="L193" s="55"/>
      <c r="M193" s="55"/>
      <c r="N193" s="55"/>
      <c r="O193" s="55"/>
      <c r="P193" s="55"/>
      <c r="Q193" s="55"/>
      <c r="R193" s="55"/>
      <c r="S193" s="55"/>
      <c r="T193" s="55"/>
      <c r="U193" s="55"/>
      <c r="V193" s="55"/>
      <c r="W193" s="55"/>
      <c r="X193" s="55"/>
      <c r="Y193" s="55"/>
      <c r="Z193" s="55"/>
    </row>
    <row r="194" spans="1:26" ht="15.75">
      <c r="A194" s="55"/>
      <c r="B194" s="55"/>
      <c r="C194" s="55"/>
      <c r="D194" s="61"/>
      <c r="E194" s="55"/>
      <c r="F194" s="55"/>
      <c r="G194" s="55"/>
      <c r="H194" s="55"/>
      <c r="I194" s="55"/>
      <c r="J194" s="55"/>
      <c r="K194" s="55"/>
      <c r="L194" s="55"/>
      <c r="M194" s="55"/>
      <c r="N194" s="55"/>
      <c r="O194" s="55"/>
      <c r="P194" s="55"/>
      <c r="Q194" s="55"/>
      <c r="R194" s="55"/>
      <c r="S194" s="55"/>
      <c r="T194" s="55"/>
      <c r="U194" s="55"/>
      <c r="V194" s="55"/>
      <c r="W194" s="55"/>
      <c r="X194" s="55"/>
      <c r="Y194" s="55"/>
      <c r="Z194" s="55"/>
    </row>
    <row r="195" spans="1:26" ht="21">
      <c r="A195" s="438" t="s">
        <v>189</v>
      </c>
      <c r="B195" s="438"/>
      <c r="C195" s="438"/>
      <c r="D195" s="438"/>
      <c r="E195" s="438"/>
      <c r="F195" s="438"/>
      <c r="G195" s="438"/>
      <c r="H195" s="438"/>
      <c r="I195" s="438"/>
      <c r="J195" s="438"/>
      <c r="K195" s="438"/>
      <c r="L195" s="438"/>
      <c r="M195" s="438"/>
      <c r="N195" s="438"/>
      <c r="O195" s="438"/>
      <c r="P195" s="438"/>
      <c r="Q195" s="438"/>
      <c r="R195" s="438"/>
      <c r="S195" s="438"/>
      <c r="T195" s="438"/>
      <c r="U195" s="438"/>
      <c r="V195" s="438"/>
      <c r="W195" s="438"/>
      <c r="X195" s="438"/>
      <c r="Y195" s="438"/>
      <c r="Z195" s="438"/>
    </row>
    <row r="196" spans="1:26" ht="33" customHeight="1">
      <c r="A196" s="15"/>
      <c r="B196" s="15" t="s">
        <v>474</v>
      </c>
      <c r="C196" s="15"/>
      <c r="D196" s="18"/>
      <c r="E196" s="15"/>
      <c r="F196" s="15"/>
      <c r="G196" s="15"/>
      <c r="H196" s="15"/>
      <c r="I196" s="15"/>
      <c r="J196" s="15"/>
      <c r="K196" s="15"/>
      <c r="L196" s="15"/>
      <c r="M196" s="15"/>
      <c r="N196" s="15"/>
      <c r="O196" s="15"/>
      <c r="P196" s="15"/>
      <c r="Q196" s="15"/>
      <c r="R196" s="15"/>
      <c r="S196" s="15"/>
      <c r="T196" s="15"/>
      <c r="U196" s="15"/>
      <c r="V196" s="15"/>
      <c r="W196" s="15"/>
      <c r="X196" s="15"/>
      <c r="Y196" s="15"/>
      <c r="Z196" s="15"/>
    </row>
    <row r="197" spans="1:26" ht="84" customHeight="1">
      <c r="A197" s="60"/>
      <c r="B197" s="439" t="e">
        <f>B18</f>
        <v>#REF!</v>
      </c>
      <c r="C197" s="439"/>
      <c r="D197" s="439"/>
      <c r="E197" s="439"/>
      <c r="F197" s="439"/>
      <c r="G197" s="439"/>
      <c r="H197" s="439"/>
      <c r="I197" s="439"/>
      <c r="J197" s="439"/>
      <c r="K197" s="439"/>
      <c r="L197" s="439"/>
      <c r="M197" s="439"/>
      <c r="N197" s="439"/>
      <c r="O197" s="439"/>
      <c r="P197" s="439"/>
      <c r="Q197" s="439"/>
      <c r="R197" s="439"/>
      <c r="S197" s="439"/>
      <c r="T197" s="439"/>
      <c r="U197" s="439"/>
      <c r="V197" s="439"/>
      <c r="W197" s="439"/>
      <c r="X197" s="439"/>
      <c r="Y197" s="439"/>
      <c r="Z197" s="439"/>
    </row>
    <row r="198" spans="1:26" ht="18" customHeight="1">
      <c r="A198" s="55"/>
      <c r="B198" s="55"/>
      <c r="C198" s="55"/>
      <c r="D198" s="61"/>
      <c r="E198" s="55"/>
      <c r="F198" s="55"/>
      <c r="G198" s="55"/>
      <c r="H198" s="55"/>
      <c r="I198" s="55"/>
      <c r="J198" s="55"/>
      <c r="K198" s="55"/>
      <c r="L198" s="55"/>
      <c r="M198" s="55"/>
      <c r="N198" s="55"/>
      <c r="O198" s="55"/>
      <c r="P198" s="55"/>
      <c r="Q198" s="55"/>
      <c r="R198" s="55"/>
      <c r="S198" s="55"/>
      <c r="T198" s="55"/>
      <c r="U198" s="55"/>
      <c r="V198" s="55"/>
      <c r="W198" s="55"/>
      <c r="X198" s="55"/>
      <c r="Y198" s="55"/>
      <c r="Z198" s="55"/>
    </row>
    <row r="199" spans="1:26" ht="18" customHeight="1">
      <c r="A199" s="440" t="s">
        <v>200</v>
      </c>
      <c r="B199" s="440"/>
      <c r="C199" s="440"/>
      <c r="D199" s="440"/>
      <c r="E199" s="440"/>
      <c r="F199" s="440"/>
      <c r="G199" s="440"/>
      <c r="H199" s="440"/>
      <c r="I199" s="440"/>
      <c r="J199" s="440"/>
      <c r="K199" s="440"/>
      <c r="L199" s="440"/>
      <c r="M199" s="440"/>
      <c r="N199" s="440"/>
      <c r="O199" s="440"/>
      <c r="P199" s="440"/>
      <c r="Q199" s="440"/>
      <c r="R199" s="440"/>
      <c r="S199" s="440"/>
      <c r="T199" s="440"/>
      <c r="U199" s="440"/>
      <c r="V199" s="440"/>
      <c r="W199" s="440"/>
      <c r="X199" s="440"/>
      <c r="Y199" s="440"/>
      <c r="Z199" s="55"/>
    </row>
    <row r="200" spans="1:26" ht="18" customHeight="1">
      <c r="A200" s="55"/>
      <c r="B200" s="55"/>
      <c r="C200" s="55"/>
      <c r="D200" s="61"/>
      <c r="E200" s="55"/>
      <c r="F200" s="55"/>
      <c r="G200" s="55"/>
      <c r="H200" s="55"/>
      <c r="I200" s="55"/>
      <c r="J200" s="55"/>
      <c r="K200" s="55"/>
      <c r="L200" s="55"/>
      <c r="M200" s="55"/>
      <c r="N200" s="55"/>
      <c r="O200" s="55"/>
      <c r="P200" s="55"/>
      <c r="Q200" s="55"/>
      <c r="R200" s="55"/>
      <c r="S200" s="55"/>
      <c r="T200" s="55"/>
      <c r="U200" s="55"/>
      <c r="V200" s="55"/>
      <c r="W200" s="55"/>
      <c r="X200" s="55"/>
      <c r="Y200" s="55"/>
      <c r="Z200" s="55"/>
    </row>
    <row r="201" spans="1:23" ht="42" customHeight="1">
      <c r="A201" s="55"/>
      <c r="B201" s="55" t="s">
        <v>181</v>
      </c>
      <c r="C201" s="55"/>
      <c r="D201" s="61"/>
      <c r="E201" s="55"/>
      <c r="F201" s="55"/>
      <c r="G201" s="55"/>
      <c r="H201" s="55"/>
      <c r="I201" s="433" t="e">
        <f>I21</f>
        <v>#REF!</v>
      </c>
      <c r="J201" s="433"/>
      <c r="K201" s="433"/>
      <c r="L201" s="433"/>
      <c r="M201" s="433"/>
      <c r="N201" s="433"/>
      <c r="O201" s="433"/>
      <c r="P201" s="433"/>
      <c r="R201" s="437" t="e">
        <f>R21</f>
        <v>#REF!</v>
      </c>
      <c r="S201" s="437"/>
      <c r="T201" s="437"/>
      <c r="U201" s="437"/>
      <c r="V201" s="437"/>
      <c r="W201" s="55" t="str">
        <f>W21</f>
        <v>（予定）</v>
      </c>
    </row>
    <row r="202" spans="1:26" ht="42" customHeight="1">
      <c r="A202" s="55"/>
      <c r="B202" s="55" t="s">
        <v>183</v>
      </c>
      <c r="C202" s="55"/>
      <c r="D202" s="61"/>
      <c r="E202" s="55"/>
      <c r="F202" s="55"/>
      <c r="G202" s="55"/>
      <c r="H202" s="55"/>
      <c r="I202" s="432" t="e">
        <f>I22</f>
        <v>#REF!</v>
      </c>
      <c r="J202" s="432"/>
      <c r="K202" s="432"/>
      <c r="L202" s="432"/>
      <c r="M202" s="432"/>
      <c r="N202" s="432"/>
      <c r="O202" s="432"/>
      <c r="P202" s="432"/>
      <c r="Q202" s="432"/>
      <c r="R202" s="432"/>
      <c r="S202" s="432"/>
      <c r="T202" s="432"/>
      <c r="U202" s="432"/>
      <c r="V202" s="432"/>
      <c r="W202" s="432"/>
      <c r="X202" s="432"/>
      <c r="Y202" s="432"/>
      <c r="Z202" s="432"/>
    </row>
    <row r="203" spans="1:26" ht="42" customHeight="1">
      <c r="A203" s="55"/>
      <c r="B203" s="55" t="s">
        <v>184</v>
      </c>
      <c r="C203" s="55"/>
      <c r="D203" s="61"/>
      <c r="E203" s="55"/>
      <c r="F203" s="55"/>
      <c r="G203" s="55"/>
      <c r="H203" s="55"/>
      <c r="I203" s="55" t="str">
        <f>I23</f>
        <v>即  時</v>
      </c>
      <c r="J203" s="55"/>
      <c r="K203" s="55"/>
      <c r="L203" s="55"/>
      <c r="M203" s="55"/>
      <c r="N203" s="55"/>
      <c r="O203" s="55"/>
      <c r="P203" s="55"/>
      <c r="Q203" s="55"/>
      <c r="R203" s="55"/>
      <c r="S203" s="55"/>
      <c r="T203" s="55"/>
      <c r="U203" s="55"/>
      <c r="V203" s="55"/>
      <c r="W203" s="55"/>
      <c r="X203" s="55"/>
      <c r="Y203" s="55"/>
      <c r="Z203" s="55"/>
    </row>
    <row r="204" spans="1:26" ht="42" customHeight="1">
      <c r="A204" s="55"/>
      <c r="B204" s="55" t="s">
        <v>185</v>
      </c>
      <c r="C204" s="55"/>
      <c r="D204" s="61"/>
      <c r="E204" s="55"/>
      <c r="F204" s="55"/>
      <c r="G204" s="55"/>
      <c r="H204" s="55"/>
      <c r="I204" s="55" t="str">
        <f>I24</f>
        <v>須恵町財務規則第82条により免除</v>
      </c>
      <c r="J204" s="55"/>
      <c r="K204" s="55"/>
      <c r="L204" s="55"/>
      <c r="M204" s="55"/>
      <c r="N204" s="55"/>
      <c r="O204" s="55"/>
      <c r="P204" s="55"/>
      <c r="Q204" s="55"/>
      <c r="R204" s="55"/>
      <c r="S204" s="55"/>
      <c r="T204" s="55"/>
      <c r="U204" s="55"/>
      <c r="V204" s="55"/>
      <c r="W204" s="55"/>
      <c r="X204" s="55"/>
      <c r="Y204" s="55"/>
      <c r="Z204" s="55"/>
    </row>
    <row r="205" spans="1:26" ht="10.5" customHeight="1">
      <c r="A205" s="55"/>
      <c r="B205" s="55"/>
      <c r="C205" s="55"/>
      <c r="D205" s="61"/>
      <c r="E205" s="55"/>
      <c r="F205" s="55"/>
      <c r="G205" s="55"/>
      <c r="H205" s="55"/>
      <c r="I205" s="55"/>
      <c r="J205" s="55"/>
      <c r="K205" s="55"/>
      <c r="L205" s="55"/>
      <c r="M205" s="55"/>
      <c r="N205" s="55"/>
      <c r="O205" s="55"/>
      <c r="P205" s="55"/>
      <c r="Q205" s="55"/>
      <c r="R205" s="55"/>
      <c r="S205" s="55"/>
      <c r="T205" s="55"/>
      <c r="U205" s="55"/>
      <c r="V205" s="55"/>
      <c r="W205" s="55"/>
      <c r="X205" s="55"/>
      <c r="Y205" s="55"/>
      <c r="Z205" s="55"/>
    </row>
    <row r="206" spans="1:23" ht="21" customHeight="1">
      <c r="A206" s="55"/>
      <c r="B206" s="55" t="s">
        <v>58</v>
      </c>
      <c r="C206" s="55"/>
      <c r="D206" s="61"/>
      <c r="E206" s="55"/>
      <c r="F206" s="55"/>
      <c r="G206" s="55"/>
      <c r="H206" s="55"/>
      <c r="I206" s="275" t="e">
        <f>I26</f>
        <v>#REF!</v>
      </c>
      <c r="J206" s="275"/>
      <c r="K206" s="275"/>
      <c r="L206" s="275"/>
      <c r="M206" s="275"/>
      <c r="N206" s="275"/>
      <c r="O206" s="275"/>
      <c r="P206" s="275"/>
      <c r="R206" s="55">
        <f>R26</f>
        <v>0</v>
      </c>
      <c r="S206" s="55"/>
      <c r="T206" s="55"/>
      <c r="U206" s="55"/>
      <c r="V206" s="55"/>
      <c r="W206" s="55">
        <f>W26</f>
        <v>0</v>
      </c>
    </row>
    <row r="207" spans="1:26" ht="21" customHeight="1">
      <c r="A207" s="55"/>
      <c r="B207" s="55"/>
      <c r="C207" s="55"/>
      <c r="D207" s="61"/>
      <c r="E207" s="55"/>
      <c r="F207" s="55"/>
      <c r="G207" s="55"/>
      <c r="H207" s="55"/>
      <c r="I207" s="275" t="e">
        <f>I27</f>
        <v>#REF!</v>
      </c>
      <c r="J207" s="275"/>
      <c r="K207" s="275"/>
      <c r="L207" s="275"/>
      <c r="M207" s="275"/>
      <c r="N207" s="275"/>
      <c r="O207" s="275"/>
      <c r="P207" s="275"/>
      <c r="Q207" s="275"/>
      <c r="R207" s="275"/>
      <c r="S207" s="275"/>
      <c r="T207" s="275"/>
      <c r="U207" s="275"/>
      <c r="V207" s="275"/>
      <c r="W207" s="275"/>
      <c r="X207" s="275"/>
      <c r="Y207" s="275"/>
      <c r="Z207" s="275"/>
    </row>
    <row r="208" spans="1:26" ht="21" customHeight="1">
      <c r="A208" s="55"/>
      <c r="B208" s="55"/>
      <c r="C208" s="55"/>
      <c r="D208" s="61"/>
      <c r="E208" s="55"/>
      <c r="F208" s="55"/>
      <c r="G208" s="55"/>
      <c r="H208" s="55"/>
      <c r="I208" s="62"/>
      <c r="J208" s="22"/>
      <c r="K208" s="22"/>
      <c r="L208" s="22"/>
      <c r="M208" s="49"/>
      <c r="N208" s="22"/>
      <c r="O208" s="55"/>
      <c r="P208" s="55"/>
      <c r="Q208" s="55"/>
      <c r="R208" s="55"/>
      <c r="S208" s="55"/>
      <c r="T208" s="55"/>
      <c r="U208" s="55"/>
      <c r="V208" s="55"/>
      <c r="W208" s="55"/>
      <c r="X208" s="55"/>
      <c r="Y208" s="55"/>
      <c r="Z208" s="55"/>
    </row>
    <row r="209" spans="1:22" ht="21" customHeight="1">
      <c r="A209" s="55"/>
      <c r="B209" s="55" t="s">
        <v>186</v>
      </c>
      <c r="C209" s="55"/>
      <c r="D209" s="61"/>
      <c r="E209" s="55"/>
      <c r="F209" s="55"/>
      <c r="G209" s="55"/>
      <c r="H209" s="55"/>
      <c r="I209" s="433" t="e">
        <f>I29</f>
        <v>#REF!</v>
      </c>
      <c r="J209" s="433"/>
      <c r="K209" s="433"/>
      <c r="L209" s="433"/>
      <c r="M209" s="433"/>
      <c r="N209" s="433"/>
      <c r="O209" s="433"/>
      <c r="P209" s="433"/>
      <c r="Q209" s="434"/>
      <c r="R209" s="434"/>
      <c r="S209" s="432" t="s">
        <v>117</v>
      </c>
      <c r="T209" s="432"/>
      <c r="U209" s="55"/>
      <c r="V209" s="55"/>
    </row>
    <row r="210" spans="1:22" ht="21" customHeight="1">
      <c r="A210" s="55"/>
      <c r="B210" s="55"/>
      <c r="C210" s="55"/>
      <c r="D210" s="61"/>
      <c r="E210" s="55"/>
      <c r="F210" s="55"/>
      <c r="G210" s="55"/>
      <c r="H210" s="55"/>
      <c r="I210" s="433" t="e">
        <f>I30</f>
        <v>#REF!</v>
      </c>
      <c r="J210" s="433"/>
      <c r="K210" s="433"/>
      <c r="L210" s="433"/>
      <c r="M210" s="433"/>
      <c r="N210" s="433"/>
      <c r="O210" s="433"/>
      <c r="P210" s="433"/>
      <c r="Q210" s="434"/>
      <c r="R210" s="434"/>
      <c r="S210" s="432"/>
      <c r="T210" s="432"/>
      <c r="U210" s="55"/>
      <c r="V210" s="55"/>
    </row>
    <row r="211" spans="1:26" ht="21" customHeight="1">
      <c r="A211" s="55"/>
      <c r="B211" s="55"/>
      <c r="C211" s="55"/>
      <c r="D211" s="61"/>
      <c r="E211" s="55"/>
      <c r="F211" s="55"/>
      <c r="G211" s="55"/>
      <c r="H211" s="55"/>
      <c r="I211" s="55"/>
      <c r="J211" s="55"/>
      <c r="K211" s="55"/>
      <c r="L211" s="55"/>
      <c r="M211" s="55"/>
      <c r="N211" s="55"/>
      <c r="O211" s="55"/>
      <c r="P211" s="55"/>
      <c r="Q211" s="55"/>
      <c r="R211" s="55"/>
      <c r="S211" s="55"/>
      <c r="T211" s="55"/>
      <c r="U211" s="55"/>
      <c r="V211" s="55"/>
      <c r="W211" s="55"/>
      <c r="X211" s="55"/>
      <c r="Y211" s="55"/>
      <c r="Z211" s="55"/>
    </row>
    <row r="212" spans="1:26" ht="18" customHeight="1">
      <c r="A212" s="55"/>
      <c r="B212" s="55" t="s">
        <v>187</v>
      </c>
      <c r="C212" s="55"/>
      <c r="D212" s="61"/>
      <c r="E212" s="55"/>
      <c r="F212" s="55"/>
      <c r="G212" s="55"/>
      <c r="H212" s="55"/>
      <c r="I212" s="55"/>
      <c r="J212" s="435" t="s">
        <v>26</v>
      </c>
      <c r="K212" s="436"/>
      <c r="L212" s="63" t="s">
        <v>27</v>
      </c>
      <c r="M212" s="394" t="s">
        <v>118</v>
      </c>
      <c r="N212" s="394"/>
      <c r="O212" s="55"/>
      <c r="P212" s="55"/>
      <c r="Q212" s="55"/>
      <c r="R212" s="55"/>
      <c r="S212" s="55"/>
      <c r="T212" s="55"/>
      <c r="U212" s="55"/>
      <c r="V212" s="55"/>
      <c r="W212" s="55"/>
      <c r="X212" s="55"/>
      <c r="Y212" s="55"/>
      <c r="Z212" s="55"/>
    </row>
    <row r="213" spans="1:50" ht="6" customHeight="1">
      <c r="A213" s="55"/>
      <c r="B213" s="55"/>
      <c r="C213" s="55"/>
      <c r="D213" s="429"/>
      <c r="E213" s="429"/>
      <c r="F213" s="429"/>
      <c r="G213" s="429"/>
      <c r="H213" s="429"/>
      <c r="I213" s="429"/>
      <c r="J213" s="429"/>
      <c r="K213" s="429"/>
      <c r="L213" s="429"/>
      <c r="M213" s="429"/>
      <c r="N213" s="429"/>
      <c r="O213" s="429"/>
      <c r="P213" s="429"/>
      <c r="Q213" s="429"/>
      <c r="R213" s="429"/>
      <c r="S213" s="429"/>
      <c r="T213" s="429"/>
      <c r="U213" s="429"/>
      <c r="V213" s="429"/>
      <c r="W213" s="429"/>
      <c r="X213" s="429"/>
      <c r="Y213" s="429"/>
      <c r="Z213" s="429"/>
      <c r="AB213" s="57"/>
      <c r="AC213" s="57"/>
      <c r="AD213" s="57"/>
      <c r="AE213" s="57"/>
      <c r="AF213" s="57"/>
      <c r="AG213" s="57"/>
      <c r="AH213" s="57"/>
      <c r="AI213" s="57"/>
      <c r="AJ213" s="57"/>
      <c r="AK213" s="57"/>
      <c r="AL213" s="57"/>
      <c r="AM213" s="57"/>
      <c r="AN213" s="57"/>
      <c r="AO213" s="57"/>
      <c r="AP213" s="57"/>
      <c r="AQ213" s="57"/>
      <c r="AR213" s="57"/>
      <c r="AS213" s="57"/>
      <c r="AT213" s="57"/>
      <c r="AU213" s="57"/>
      <c r="AV213" s="57"/>
      <c r="AW213" s="57"/>
      <c r="AX213" s="57"/>
    </row>
    <row r="214" spans="1:50" ht="111" customHeight="1">
      <c r="A214" s="55"/>
      <c r="B214" s="55"/>
      <c r="C214" s="55"/>
      <c r="D214" s="430" t="str">
        <f>D184</f>
        <v>　落札決定にあたっては、入札書に記載された金額の10/100に相当する額を加算した金額（当該金額に１円未満の端数があるときは、その端数を切り捨てた金額）をもって落札価格とするので入札者は、消費税に係る課税業者であるか免税業者であるかを問わず見積った契約希望金額に100/110に相当する金額を入札書に記載すること。</v>
      </c>
      <c r="E214" s="430"/>
      <c r="F214" s="430"/>
      <c r="G214" s="430"/>
      <c r="H214" s="430"/>
      <c r="I214" s="430"/>
      <c r="J214" s="430"/>
      <c r="K214" s="430"/>
      <c r="L214" s="430"/>
      <c r="M214" s="430"/>
      <c r="N214" s="430"/>
      <c r="O214" s="430"/>
      <c r="P214" s="430"/>
      <c r="Q214" s="430"/>
      <c r="R214" s="430"/>
      <c r="S214" s="430"/>
      <c r="T214" s="430"/>
      <c r="U214" s="430"/>
      <c r="V214" s="430"/>
      <c r="W214" s="430"/>
      <c r="X214" s="430"/>
      <c r="Y214" s="430"/>
      <c r="Z214" s="430"/>
      <c r="AB214" s="57"/>
      <c r="AC214" s="57"/>
      <c r="AD214" s="57"/>
      <c r="AE214" s="57"/>
      <c r="AF214" s="57"/>
      <c r="AG214" s="57"/>
      <c r="AH214" s="57"/>
      <c r="AI214" s="57"/>
      <c r="AJ214" s="57"/>
      <c r="AK214" s="57"/>
      <c r="AL214" s="57"/>
      <c r="AM214" s="57"/>
      <c r="AN214" s="57"/>
      <c r="AO214" s="57"/>
      <c r="AP214" s="57"/>
      <c r="AQ214" s="57"/>
      <c r="AR214" s="57"/>
      <c r="AS214" s="57"/>
      <c r="AT214" s="57"/>
      <c r="AU214" s="57"/>
      <c r="AV214" s="57"/>
      <c r="AW214" s="57"/>
      <c r="AX214" s="57"/>
    </row>
    <row r="215" spans="1:26" ht="27" customHeight="1">
      <c r="A215" s="55"/>
      <c r="B215" s="55"/>
      <c r="C215" s="55"/>
      <c r="D215" s="61"/>
      <c r="E215" s="55"/>
      <c r="F215" s="55"/>
      <c r="G215" s="55"/>
      <c r="H215" s="55"/>
      <c r="I215" s="55"/>
      <c r="J215" s="55"/>
      <c r="K215" s="55"/>
      <c r="L215" s="55"/>
      <c r="M215" s="55"/>
      <c r="N215" s="55"/>
      <c r="O215" s="55"/>
      <c r="P215" s="55"/>
      <c r="Q215" s="55"/>
      <c r="R215" s="55"/>
      <c r="S215" s="433" t="e">
        <f>S35</f>
        <v>#REF!</v>
      </c>
      <c r="T215" s="433"/>
      <c r="U215" s="433"/>
      <c r="V215" s="433"/>
      <c r="W215" s="433"/>
      <c r="X215" s="433"/>
      <c r="Y215" s="433"/>
      <c r="Z215" s="55"/>
    </row>
    <row r="216" spans="1:26" ht="21" customHeight="1">
      <c r="A216" s="57"/>
      <c r="B216" s="57"/>
      <c r="C216" s="57"/>
      <c r="D216" s="57"/>
      <c r="E216" s="57"/>
      <c r="F216" s="57"/>
      <c r="G216" s="57"/>
      <c r="H216" s="57"/>
      <c r="I216" s="57"/>
      <c r="J216" s="57"/>
      <c r="K216" s="49"/>
      <c r="L216" s="49"/>
      <c r="M216" s="49"/>
      <c r="N216" s="49"/>
      <c r="O216" s="49"/>
      <c r="P216" s="55"/>
      <c r="Q216" s="55"/>
      <c r="R216" s="55"/>
      <c r="S216" s="55"/>
      <c r="T216" s="55"/>
      <c r="U216" s="55"/>
      <c r="V216" s="55"/>
      <c r="W216" s="55"/>
      <c r="X216" s="55"/>
      <c r="Y216" s="55"/>
      <c r="Z216" s="55"/>
    </row>
    <row r="217" spans="1:26" ht="21" customHeight="1">
      <c r="A217" s="57" t="e">
        <f>CONCATENATE(#REF!,"   ","特定建設工事共同企業体")</f>
        <v>#REF!</v>
      </c>
      <c r="B217" s="57"/>
      <c r="C217" s="57"/>
      <c r="D217" s="57"/>
      <c r="E217" s="57"/>
      <c r="F217" s="57"/>
      <c r="G217" s="57"/>
      <c r="H217" s="57"/>
      <c r="I217" s="57"/>
      <c r="J217" s="57"/>
      <c r="K217" s="57"/>
      <c r="L217" s="57"/>
      <c r="M217" s="57"/>
      <c r="N217" s="132"/>
      <c r="O217" s="133"/>
      <c r="P217" s="55"/>
      <c r="Q217" s="55"/>
      <c r="R217" s="55"/>
      <c r="S217" s="55"/>
      <c r="T217" s="55"/>
      <c r="U217" s="55"/>
      <c r="V217" s="55"/>
      <c r="W217" s="55"/>
      <c r="X217" s="55"/>
      <c r="Y217" s="55"/>
      <c r="Z217" s="55"/>
    </row>
    <row r="218" spans="1:26" ht="21" customHeight="1">
      <c r="A218" s="57" t="e">
        <f>IF(#REF!=0,#REF!,CONCATENATE(#REF!,"   ",#REF!))</f>
        <v>#REF!</v>
      </c>
      <c r="B218" s="57"/>
      <c r="C218" s="57"/>
      <c r="D218" s="57"/>
      <c r="E218" s="57"/>
      <c r="F218" s="57"/>
      <c r="G218" s="57"/>
      <c r="H218" s="57"/>
      <c r="I218" s="57"/>
      <c r="J218" s="57"/>
      <c r="K218" s="49"/>
      <c r="L218" s="49"/>
      <c r="M218" s="49"/>
      <c r="N218" s="49"/>
      <c r="O218" s="49"/>
      <c r="P218" s="55"/>
      <c r="Q218" s="55"/>
      <c r="R218" s="55"/>
      <c r="S218" s="55"/>
      <c r="T218" s="55"/>
      <c r="U218" s="55"/>
      <c r="V218" s="55"/>
      <c r="W218" s="55"/>
      <c r="X218" s="55"/>
      <c r="Y218" s="55"/>
      <c r="Z218" s="55"/>
    </row>
    <row r="219" spans="1:26" ht="21" customHeight="1">
      <c r="A219" s="57" t="e">
        <f>CONCATENATE(#REF!,"   ",#REF!,"   ","殿")</f>
        <v>#REF!</v>
      </c>
      <c r="B219" s="57"/>
      <c r="C219" s="57"/>
      <c r="D219" s="57"/>
      <c r="E219" s="57"/>
      <c r="F219" s="57"/>
      <c r="G219" s="57"/>
      <c r="H219" s="49"/>
      <c r="I219" s="49"/>
      <c r="J219" s="49"/>
      <c r="K219" s="49"/>
      <c r="L219" s="49"/>
      <c r="M219" s="49"/>
      <c r="N219" s="49"/>
      <c r="O219" s="49"/>
      <c r="P219" s="55"/>
      <c r="Q219" s="55"/>
      <c r="R219" s="55"/>
      <c r="S219" s="55"/>
      <c r="T219" s="55"/>
      <c r="U219" s="55"/>
      <c r="V219" s="55"/>
      <c r="W219" s="55"/>
      <c r="X219" s="55"/>
      <c r="Y219" s="55"/>
      <c r="Z219" s="55"/>
    </row>
    <row r="220" spans="1:26" ht="15.75">
      <c r="A220" s="55"/>
      <c r="B220" s="55"/>
      <c r="C220" s="55"/>
      <c r="D220" s="61"/>
      <c r="E220" s="55"/>
      <c r="F220" s="55"/>
      <c r="G220" s="55"/>
      <c r="H220" s="55"/>
      <c r="I220" s="55"/>
      <c r="J220" s="55"/>
      <c r="K220" s="55"/>
      <c r="L220" s="55"/>
      <c r="M220" s="55"/>
      <c r="N220" s="55"/>
      <c r="O220" s="55"/>
      <c r="P220" s="55"/>
      <c r="Q220" s="55"/>
      <c r="R220" s="55"/>
      <c r="S220" s="55"/>
      <c r="T220" s="55"/>
      <c r="U220" s="55"/>
      <c r="V220" s="55"/>
      <c r="W220" s="55"/>
      <c r="X220" s="55"/>
      <c r="Y220" s="55"/>
      <c r="Z220" s="55"/>
    </row>
    <row r="221" spans="1:26" ht="27" customHeight="1">
      <c r="A221" s="55"/>
      <c r="B221" s="55"/>
      <c r="C221" s="55"/>
      <c r="D221" s="61"/>
      <c r="E221" s="55"/>
      <c r="F221" s="55"/>
      <c r="G221" s="55"/>
      <c r="H221" s="55"/>
      <c r="I221" s="55"/>
      <c r="J221" s="55"/>
      <c r="K221" s="55"/>
      <c r="L221" s="55"/>
      <c r="M221" s="55"/>
      <c r="N221" s="55"/>
      <c r="O221" s="55"/>
      <c r="P221" s="437" t="e">
        <f>P10</f>
        <v>#REF!</v>
      </c>
      <c r="Q221" s="437"/>
      <c r="R221" s="437"/>
      <c r="S221" s="437"/>
      <c r="T221" s="437"/>
      <c r="U221" s="437"/>
      <c r="V221" s="437"/>
      <c r="W221" s="437"/>
      <c r="X221" s="437"/>
      <c r="Y221" s="55"/>
      <c r="Z221" s="55"/>
    </row>
    <row r="222" spans="1:26" ht="15.75">
      <c r="A222" s="55"/>
      <c r="B222" s="55"/>
      <c r="C222" s="55"/>
      <c r="D222" s="61"/>
      <c r="E222" s="55"/>
      <c r="F222" s="55"/>
      <c r="G222" s="55"/>
      <c r="H222" s="55"/>
      <c r="I222" s="55"/>
      <c r="J222" s="55"/>
      <c r="K222" s="55"/>
      <c r="L222" s="55"/>
      <c r="M222" s="55"/>
      <c r="N222" s="55"/>
      <c r="O222" s="55"/>
      <c r="P222" s="55"/>
      <c r="Q222" s="55"/>
      <c r="R222" s="55"/>
      <c r="S222" s="55"/>
      <c r="T222" s="55"/>
      <c r="U222" s="55"/>
      <c r="V222" s="55"/>
      <c r="W222" s="55"/>
      <c r="X222" s="55"/>
      <c r="Y222" s="55"/>
      <c r="Z222" s="55"/>
    </row>
    <row r="223" spans="1:26" ht="15.75">
      <c r="A223" s="55"/>
      <c r="B223" s="55"/>
      <c r="C223" s="55"/>
      <c r="D223" s="61"/>
      <c r="E223" s="55"/>
      <c r="F223" s="55"/>
      <c r="G223" s="55"/>
      <c r="H223" s="55"/>
      <c r="I223" s="55"/>
      <c r="J223" s="55"/>
      <c r="K223" s="55"/>
      <c r="L223" s="55"/>
      <c r="M223" s="55"/>
      <c r="N223" s="55"/>
      <c r="O223" s="55"/>
      <c r="P223" s="55"/>
      <c r="Q223" s="55"/>
      <c r="R223" s="55"/>
      <c r="S223" s="55"/>
      <c r="T223" s="55"/>
      <c r="U223" s="55"/>
      <c r="V223" s="55"/>
      <c r="W223" s="55"/>
      <c r="X223" s="55"/>
      <c r="Y223" s="55"/>
      <c r="Z223" s="55"/>
    </row>
    <row r="224" spans="1:26" ht="15.75">
      <c r="A224" s="55"/>
      <c r="B224" s="55"/>
      <c r="C224" s="55"/>
      <c r="D224" s="61"/>
      <c r="E224" s="55"/>
      <c r="F224" s="55"/>
      <c r="G224" s="55"/>
      <c r="H224" s="55"/>
      <c r="I224" s="55"/>
      <c r="J224" s="55"/>
      <c r="K224" s="55"/>
      <c r="L224" s="55"/>
      <c r="M224" s="55"/>
      <c r="N224" s="55"/>
      <c r="O224" s="55"/>
      <c r="P224" s="55"/>
      <c r="Q224" s="55"/>
      <c r="R224" s="55"/>
      <c r="S224" s="55"/>
      <c r="T224" s="55"/>
      <c r="U224" s="55"/>
      <c r="V224" s="55"/>
      <c r="W224" s="55"/>
      <c r="X224" s="55"/>
      <c r="Y224" s="55"/>
      <c r="Z224" s="55"/>
    </row>
    <row r="225" spans="1:26" ht="21">
      <c r="A225" s="438" t="s">
        <v>189</v>
      </c>
      <c r="B225" s="438"/>
      <c r="C225" s="438"/>
      <c r="D225" s="438"/>
      <c r="E225" s="438"/>
      <c r="F225" s="438"/>
      <c r="G225" s="438"/>
      <c r="H225" s="438"/>
      <c r="I225" s="438"/>
      <c r="J225" s="438"/>
      <c r="K225" s="438"/>
      <c r="L225" s="438"/>
      <c r="M225" s="438"/>
      <c r="N225" s="438"/>
      <c r="O225" s="438"/>
      <c r="P225" s="438"/>
      <c r="Q225" s="438"/>
      <c r="R225" s="438"/>
      <c r="S225" s="438"/>
      <c r="T225" s="438"/>
      <c r="U225" s="438"/>
      <c r="V225" s="438"/>
      <c r="W225" s="438"/>
      <c r="X225" s="438"/>
      <c r="Y225" s="438"/>
      <c r="Z225" s="438"/>
    </row>
    <row r="226" spans="1:26" ht="33" customHeight="1">
      <c r="A226" s="15"/>
      <c r="B226" s="15" t="s">
        <v>474</v>
      </c>
      <c r="C226" s="15"/>
      <c r="D226" s="18"/>
      <c r="E226" s="15"/>
      <c r="F226" s="15"/>
      <c r="G226" s="15"/>
      <c r="H226" s="15"/>
      <c r="I226" s="15"/>
      <c r="J226" s="15"/>
      <c r="K226" s="15"/>
      <c r="L226" s="15"/>
      <c r="M226" s="15"/>
      <c r="N226" s="15"/>
      <c r="O226" s="15"/>
      <c r="P226" s="15"/>
      <c r="Q226" s="15"/>
      <c r="R226" s="15"/>
      <c r="S226" s="15"/>
      <c r="T226" s="15"/>
      <c r="U226" s="15"/>
      <c r="V226" s="15"/>
      <c r="W226" s="15"/>
      <c r="X226" s="15"/>
      <c r="Y226" s="15"/>
      <c r="Z226" s="15"/>
    </row>
    <row r="227" spans="1:26" ht="84" customHeight="1">
      <c r="A227" s="60"/>
      <c r="B227" s="439" t="e">
        <f>B18</f>
        <v>#REF!</v>
      </c>
      <c r="C227" s="439"/>
      <c r="D227" s="439"/>
      <c r="E227" s="439"/>
      <c r="F227" s="439"/>
      <c r="G227" s="439"/>
      <c r="H227" s="439"/>
      <c r="I227" s="439"/>
      <c r="J227" s="439"/>
      <c r="K227" s="439"/>
      <c r="L227" s="439"/>
      <c r="M227" s="439"/>
      <c r="N227" s="439"/>
      <c r="O227" s="439"/>
      <c r="P227" s="439"/>
      <c r="Q227" s="439"/>
      <c r="R227" s="439"/>
      <c r="S227" s="439"/>
      <c r="T227" s="439"/>
      <c r="U227" s="439"/>
      <c r="V227" s="439"/>
      <c r="W227" s="439"/>
      <c r="X227" s="439"/>
      <c r="Y227" s="439"/>
      <c r="Z227" s="439"/>
    </row>
    <row r="228" spans="1:26" ht="18" customHeight="1">
      <c r="A228" s="55"/>
      <c r="B228" s="55"/>
      <c r="C228" s="55"/>
      <c r="D228" s="61"/>
      <c r="E228" s="55"/>
      <c r="F228" s="55"/>
      <c r="G228" s="55"/>
      <c r="H228" s="55"/>
      <c r="I228" s="55"/>
      <c r="J228" s="55"/>
      <c r="K228" s="55"/>
      <c r="L228" s="55"/>
      <c r="M228" s="55"/>
      <c r="N228" s="55"/>
      <c r="O228" s="55"/>
      <c r="P228" s="55"/>
      <c r="Q228" s="55"/>
      <c r="R228" s="55"/>
      <c r="S228" s="55"/>
      <c r="T228" s="55"/>
      <c r="U228" s="55"/>
      <c r="V228" s="55"/>
      <c r="W228" s="55"/>
      <c r="X228" s="55"/>
      <c r="Y228" s="55"/>
      <c r="Z228" s="55"/>
    </row>
    <row r="229" spans="1:26" ht="18" customHeight="1">
      <c r="A229" s="440" t="s">
        <v>200</v>
      </c>
      <c r="B229" s="440"/>
      <c r="C229" s="440"/>
      <c r="D229" s="440"/>
      <c r="E229" s="440"/>
      <c r="F229" s="440"/>
      <c r="G229" s="440"/>
      <c r="H229" s="440"/>
      <c r="I229" s="440"/>
      <c r="J229" s="440"/>
      <c r="K229" s="440"/>
      <c r="L229" s="440"/>
      <c r="M229" s="440"/>
      <c r="N229" s="440"/>
      <c r="O229" s="440"/>
      <c r="P229" s="440"/>
      <c r="Q229" s="440"/>
      <c r="R229" s="440"/>
      <c r="S229" s="440"/>
      <c r="T229" s="440"/>
      <c r="U229" s="440"/>
      <c r="V229" s="440"/>
      <c r="W229" s="440"/>
      <c r="X229" s="440"/>
      <c r="Y229" s="440"/>
      <c r="Z229" s="55"/>
    </row>
    <row r="230" spans="1:26" ht="18" customHeight="1">
      <c r="A230" s="55"/>
      <c r="B230" s="55"/>
      <c r="C230" s="55"/>
      <c r="D230" s="61"/>
      <c r="E230" s="55"/>
      <c r="F230" s="55"/>
      <c r="G230" s="55"/>
      <c r="H230" s="55"/>
      <c r="I230" s="55"/>
      <c r="J230" s="55"/>
      <c r="K230" s="55"/>
      <c r="L230" s="55"/>
      <c r="M230" s="55"/>
      <c r="N230" s="55"/>
      <c r="O230" s="55"/>
      <c r="P230" s="55"/>
      <c r="Q230" s="55"/>
      <c r="R230" s="55"/>
      <c r="S230" s="55"/>
      <c r="T230" s="55"/>
      <c r="U230" s="55"/>
      <c r="V230" s="55"/>
      <c r="W230" s="55"/>
      <c r="X230" s="55"/>
      <c r="Y230" s="55"/>
      <c r="Z230" s="55"/>
    </row>
    <row r="231" spans="1:23" ht="42" customHeight="1">
      <c r="A231" s="55"/>
      <c r="B231" s="55" t="s">
        <v>181</v>
      </c>
      <c r="C231" s="55"/>
      <c r="D231" s="61"/>
      <c r="E231" s="55"/>
      <c r="F231" s="55"/>
      <c r="G231" s="55"/>
      <c r="H231" s="55"/>
      <c r="I231" s="433" t="e">
        <f>I21</f>
        <v>#REF!</v>
      </c>
      <c r="J231" s="433"/>
      <c r="K231" s="433"/>
      <c r="L231" s="433"/>
      <c r="M231" s="433"/>
      <c r="N231" s="433"/>
      <c r="O231" s="433"/>
      <c r="P231" s="433"/>
      <c r="R231" s="437" t="e">
        <f>R21</f>
        <v>#REF!</v>
      </c>
      <c r="S231" s="437"/>
      <c r="T231" s="437"/>
      <c r="U231" s="437"/>
      <c r="V231" s="437"/>
      <c r="W231" s="55" t="str">
        <f>W21</f>
        <v>（予定）</v>
      </c>
    </row>
    <row r="232" spans="1:26" ht="42" customHeight="1">
      <c r="A232" s="55"/>
      <c r="B232" s="55" t="s">
        <v>183</v>
      </c>
      <c r="C232" s="55"/>
      <c r="D232" s="61"/>
      <c r="E232" s="55"/>
      <c r="F232" s="55"/>
      <c r="G232" s="55"/>
      <c r="H232" s="55"/>
      <c r="I232" s="432" t="e">
        <f>I22</f>
        <v>#REF!</v>
      </c>
      <c r="J232" s="432"/>
      <c r="K232" s="432"/>
      <c r="L232" s="432"/>
      <c r="M232" s="432"/>
      <c r="N232" s="432"/>
      <c r="O232" s="432"/>
      <c r="P232" s="432"/>
      <c r="Q232" s="432"/>
      <c r="R232" s="432"/>
      <c r="S232" s="432"/>
      <c r="T232" s="432"/>
      <c r="U232" s="432"/>
      <c r="V232" s="432"/>
      <c r="W232" s="432"/>
      <c r="X232" s="432"/>
      <c r="Y232" s="432"/>
      <c r="Z232" s="432"/>
    </row>
    <row r="233" spans="1:26" ht="42" customHeight="1">
      <c r="A233" s="55"/>
      <c r="B233" s="55" t="s">
        <v>184</v>
      </c>
      <c r="C233" s="55"/>
      <c r="D233" s="61"/>
      <c r="E233" s="55"/>
      <c r="F233" s="55"/>
      <c r="G233" s="55"/>
      <c r="H233" s="55"/>
      <c r="I233" s="55" t="str">
        <f>I23</f>
        <v>即  時</v>
      </c>
      <c r="J233" s="55"/>
      <c r="K233" s="55"/>
      <c r="L233" s="55"/>
      <c r="M233" s="55"/>
      <c r="N233" s="55"/>
      <c r="O233" s="55"/>
      <c r="P233" s="55"/>
      <c r="Q233" s="55"/>
      <c r="R233" s="55"/>
      <c r="S233" s="55"/>
      <c r="T233" s="55"/>
      <c r="U233" s="55"/>
      <c r="V233" s="55"/>
      <c r="W233" s="55"/>
      <c r="X233" s="55"/>
      <c r="Y233" s="55"/>
      <c r="Z233" s="55"/>
    </row>
    <row r="234" spans="1:26" ht="42" customHeight="1">
      <c r="A234" s="55"/>
      <c r="B234" s="55" t="s">
        <v>185</v>
      </c>
      <c r="C234" s="55"/>
      <c r="D234" s="61"/>
      <c r="E234" s="55"/>
      <c r="F234" s="55"/>
      <c r="G234" s="55"/>
      <c r="H234" s="55"/>
      <c r="I234" s="55" t="str">
        <f>I24</f>
        <v>須恵町財務規則第82条により免除</v>
      </c>
      <c r="J234" s="55"/>
      <c r="K234" s="55"/>
      <c r="L234" s="55"/>
      <c r="M234" s="55"/>
      <c r="N234" s="55"/>
      <c r="O234" s="55"/>
      <c r="P234" s="55"/>
      <c r="Q234" s="55"/>
      <c r="R234" s="55"/>
      <c r="S234" s="55"/>
      <c r="T234" s="55"/>
      <c r="U234" s="55"/>
      <c r="V234" s="55"/>
      <c r="W234" s="55"/>
      <c r="X234" s="55"/>
      <c r="Y234" s="55"/>
      <c r="Z234" s="55"/>
    </row>
    <row r="235" spans="1:26" ht="10.5" customHeight="1">
      <c r="A235" s="55"/>
      <c r="B235" s="55"/>
      <c r="C235" s="55"/>
      <c r="D235" s="61"/>
      <c r="E235" s="55"/>
      <c r="F235" s="55"/>
      <c r="G235" s="55"/>
      <c r="H235" s="55"/>
      <c r="I235" s="55"/>
      <c r="J235" s="55"/>
      <c r="K235" s="55"/>
      <c r="L235" s="55"/>
      <c r="M235" s="55"/>
      <c r="N235" s="55"/>
      <c r="O235" s="55"/>
      <c r="P235" s="55"/>
      <c r="Q235" s="55"/>
      <c r="R235" s="55"/>
      <c r="S235" s="55"/>
      <c r="T235" s="55"/>
      <c r="U235" s="55"/>
      <c r="V235" s="55"/>
      <c r="W235" s="55"/>
      <c r="X235" s="55"/>
      <c r="Y235" s="55"/>
      <c r="Z235" s="55"/>
    </row>
    <row r="236" spans="1:23" ht="21" customHeight="1">
      <c r="A236" s="55"/>
      <c r="B236" s="55" t="s">
        <v>58</v>
      </c>
      <c r="C236" s="55"/>
      <c r="D236" s="61"/>
      <c r="E236" s="55"/>
      <c r="F236" s="55"/>
      <c r="G236" s="55"/>
      <c r="H236" s="55"/>
      <c r="I236" s="275" t="e">
        <f>I26</f>
        <v>#REF!</v>
      </c>
      <c r="J236" s="275"/>
      <c r="K236" s="275"/>
      <c r="L236" s="275"/>
      <c r="M236" s="275"/>
      <c r="N236" s="275"/>
      <c r="O236" s="275"/>
      <c r="P236" s="275"/>
      <c r="R236" s="55">
        <f>R26</f>
        <v>0</v>
      </c>
      <c r="S236" s="55"/>
      <c r="T236" s="55"/>
      <c r="U236" s="55"/>
      <c r="V236" s="55"/>
      <c r="W236" s="55">
        <f>W26</f>
        <v>0</v>
      </c>
    </row>
    <row r="237" spans="1:26" ht="21" customHeight="1">
      <c r="A237" s="55"/>
      <c r="B237" s="55"/>
      <c r="C237" s="55"/>
      <c r="D237" s="61"/>
      <c r="E237" s="55"/>
      <c r="F237" s="55"/>
      <c r="G237" s="55"/>
      <c r="H237" s="55"/>
      <c r="I237" s="275" t="e">
        <f>I27</f>
        <v>#REF!</v>
      </c>
      <c r="J237" s="275"/>
      <c r="K237" s="275"/>
      <c r="L237" s="275"/>
      <c r="M237" s="275"/>
      <c r="N237" s="275"/>
      <c r="O237" s="275"/>
      <c r="P237" s="275"/>
      <c r="Q237" s="275"/>
      <c r="R237" s="275"/>
      <c r="S237" s="275"/>
      <c r="T237" s="275"/>
      <c r="U237" s="275"/>
      <c r="V237" s="275"/>
      <c r="W237" s="275"/>
      <c r="X237" s="275"/>
      <c r="Y237" s="275"/>
      <c r="Z237" s="275"/>
    </row>
    <row r="238" spans="1:26" ht="21" customHeight="1">
      <c r="A238" s="55"/>
      <c r="B238" s="55"/>
      <c r="C238" s="55"/>
      <c r="D238" s="61"/>
      <c r="E238" s="55"/>
      <c r="F238" s="55"/>
      <c r="G238" s="55"/>
      <c r="H238" s="55"/>
      <c r="I238" s="62"/>
      <c r="J238" s="22"/>
      <c r="K238" s="22"/>
      <c r="L238" s="22"/>
      <c r="M238" s="49"/>
      <c r="N238" s="22"/>
      <c r="O238" s="55"/>
      <c r="P238" s="55"/>
      <c r="Q238" s="55"/>
      <c r="R238" s="55"/>
      <c r="S238" s="55"/>
      <c r="T238" s="55"/>
      <c r="U238" s="55"/>
      <c r="V238" s="55"/>
      <c r="W238" s="55"/>
      <c r="X238" s="55"/>
      <c r="Y238" s="55"/>
      <c r="Z238" s="55"/>
    </row>
    <row r="239" spans="1:23" ht="21" customHeight="1">
      <c r="A239" s="55"/>
      <c r="B239" s="55" t="s">
        <v>186</v>
      </c>
      <c r="C239" s="55"/>
      <c r="D239" s="61"/>
      <c r="E239" s="55"/>
      <c r="F239" s="55"/>
      <c r="G239" s="55"/>
      <c r="H239" s="55"/>
      <c r="I239" s="433" t="e">
        <f>I29</f>
        <v>#REF!</v>
      </c>
      <c r="J239" s="433"/>
      <c r="K239" s="433"/>
      <c r="L239" s="433"/>
      <c r="M239" s="433"/>
      <c r="N239" s="433"/>
      <c r="O239" s="433"/>
      <c r="P239" s="433"/>
      <c r="Q239" s="434"/>
      <c r="R239" s="434"/>
      <c r="S239" s="432" t="s">
        <v>117</v>
      </c>
      <c r="T239" s="432"/>
      <c r="U239" s="55"/>
      <c r="V239" s="55"/>
      <c r="W239" s="55"/>
    </row>
    <row r="240" spans="1:23" ht="21" customHeight="1">
      <c r="A240" s="55"/>
      <c r="B240" s="55"/>
      <c r="C240" s="55"/>
      <c r="D240" s="61"/>
      <c r="E240" s="55"/>
      <c r="F240" s="55"/>
      <c r="G240" s="55"/>
      <c r="H240" s="55"/>
      <c r="I240" s="433" t="e">
        <f>I30</f>
        <v>#REF!</v>
      </c>
      <c r="J240" s="433"/>
      <c r="K240" s="433"/>
      <c r="L240" s="433"/>
      <c r="M240" s="433"/>
      <c r="N240" s="433"/>
      <c r="O240" s="433"/>
      <c r="P240" s="433"/>
      <c r="Q240" s="434"/>
      <c r="R240" s="434"/>
      <c r="S240" s="432"/>
      <c r="T240" s="432"/>
      <c r="U240" s="55"/>
      <c r="V240" s="55"/>
      <c r="W240" s="55"/>
    </row>
    <row r="241" spans="1:26" ht="21" customHeight="1">
      <c r="A241" s="55"/>
      <c r="B241" s="55"/>
      <c r="C241" s="55"/>
      <c r="D241" s="61"/>
      <c r="E241" s="55"/>
      <c r="F241" s="55"/>
      <c r="G241" s="55"/>
      <c r="H241" s="55"/>
      <c r="I241" s="55"/>
      <c r="J241" s="55"/>
      <c r="K241" s="55"/>
      <c r="L241" s="55"/>
      <c r="M241" s="55"/>
      <c r="N241" s="55"/>
      <c r="O241" s="55"/>
      <c r="P241" s="55"/>
      <c r="Q241" s="55"/>
      <c r="R241" s="55"/>
      <c r="S241" s="55"/>
      <c r="T241" s="55"/>
      <c r="U241" s="55"/>
      <c r="V241" s="55"/>
      <c r="W241" s="55"/>
      <c r="X241" s="55"/>
      <c r="Y241" s="55"/>
      <c r="Z241" s="55"/>
    </row>
    <row r="242" spans="1:26" ht="18" customHeight="1">
      <c r="A242" s="55"/>
      <c r="B242" s="55" t="s">
        <v>187</v>
      </c>
      <c r="C242" s="55"/>
      <c r="D242" s="61"/>
      <c r="E242" s="55"/>
      <c r="F242" s="55"/>
      <c r="G242" s="55"/>
      <c r="H242" s="55"/>
      <c r="I242" s="55"/>
      <c r="J242" s="435" t="s">
        <v>26</v>
      </c>
      <c r="K242" s="436"/>
      <c r="L242" s="63" t="s">
        <v>27</v>
      </c>
      <c r="M242" s="394" t="s">
        <v>118</v>
      </c>
      <c r="N242" s="394"/>
      <c r="O242" s="55"/>
      <c r="P242" s="55"/>
      <c r="Q242" s="55"/>
      <c r="R242" s="55"/>
      <c r="S242" s="55"/>
      <c r="T242" s="55"/>
      <c r="U242" s="55"/>
      <c r="V242" s="55"/>
      <c r="W242" s="55"/>
      <c r="X242" s="55"/>
      <c r="Y242" s="55"/>
      <c r="Z242" s="55"/>
    </row>
    <row r="243" spans="1:50" ht="6" customHeight="1">
      <c r="A243" s="55"/>
      <c r="B243" s="55"/>
      <c r="C243" s="55"/>
      <c r="D243" s="429"/>
      <c r="E243" s="429"/>
      <c r="F243" s="429"/>
      <c r="G243" s="429"/>
      <c r="H243" s="429"/>
      <c r="I243" s="429"/>
      <c r="J243" s="429"/>
      <c r="K243" s="429"/>
      <c r="L243" s="429"/>
      <c r="M243" s="429"/>
      <c r="N243" s="429"/>
      <c r="O243" s="429"/>
      <c r="P243" s="429"/>
      <c r="Q243" s="429"/>
      <c r="R243" s="429"/>
      <c r="S243" s="429"/>
      <c r="T243" s="429"/>
      <c r="U243" s="429"/>
      <c r="V243" s="429"/>
      <c r="W243" s="429"/>
      <c r="X243" s="429"/>
      <c r="Y243" s="429"/>
      <c r="Z243" s="429"/>
      <c r="AB243" s="57"/>
      <c r="AC243" s="57"/>
      <c r="AD243" s="57"/>
      <c r="AE243" s="57"/>
      <c r="AF243" s="57"/>
      <c r="AG243" s="57"/>
      <c r="AH243" s="57"/>
      <c r="AI243" s="57"/>
      <c r="AJ243" s="57"/>
      <c r="AK243" s="57"/>
      <c r="AL243" s="57"/>
      <c r="AM243" s="57"/>
      <c r="AN243" s="57"/>
      <c r="AO243" s="57"/>
      <c r="AP243" s="57"/>
      <c r="AQ243" s="57"/>
      <c r="AR243" s="57"/>
      <c r="AS243" s="57"/>
      <c r="AT243" s="57"/>
      <c r="AU243" s="57"/>
      <c r="AV243" s="57"/>
      <c r="AW243" s="57"/>
      <c r="AX243" s="57"/>
    </row>
    <row r="244" spans="1:50" ht="111" customHeight="1">
      <c r="A244" s="55"/>
      <c r="B244" s="55"/>
      <c r="C244" s="55"/>
      <c r="D244" s="430" t="str">
        <f>D214</f>
        <v>　落札決定にあたっては、入札書に記載された金額の10/100に相当する額を加算した金額（当該金額に１円未満の端数があるときは、その端数を切り捨てた金額）をもって落札価格とするので入札者は、消費税に係る課税業者であるか免税業者であるかを問わず見積った契約希望金額に100/110に相当する金額を入札書に記載すること。</v>
      </c>
      <c r="E244" s="430"/>
      <c r="F244" s="430"/>
      <c r="G244" s="430"/>
      <c r="H244" s="430"/>
      <c r="I244" s="430"/>
      <c r="J244" s="430"/>
      <c r="K244" s="430"/>
      <c r="L244" s="430"/>
      <c r="M244" s="430"/>
      <c r="N244" s="430"/>
      <c r="O244" s="430"/>
      <c r="P244" s="430"/>
      <c r="Q244" s="430"/>
      <c r="R244" s="430"/>
      <c r="S244" s="430"/>
      <c r="T244" s="430"/>
      <c r="U244" s="430"/>
      <c r="V244" s="430"/>
      <c r="W244" s="430"/>
      <c r="X244" s="430"/>
      <c r="Y244" s="430"/>
      <c r="Z244" s="430"/>
      <c r="AB244" s="57"/>
      <c r="AC244" s="57"/>
      <c r="AD244" s="57"/>
      <c r="AE244" s="57"/>
      <c r="AF244" s="57"/>
      <c r="AG244" s="57"/>
      <c r="AH244" s="57"/>
      <c r="AI244" s="57"/>
      <c r="AJ244" s="57"/>
      <c r="AK244" s="57"/>
      <c r="AL244" s="57"/>
      <c r="AM244" s="57"/>
      <c r="AN244" s="57"/>
      <c r="AO244" s="57"/>
      <c r="AP244" s="57"/>
      <c r="AQ244" s="57"/>
      <c r="AR244" s="57"/>
      <c r="AS244" s="57"/>
      <c r="AT244" s="57"/>
      <c r="AU244" s="57"/>
      <c r="AV244" s="57"/>
      <c r="AW244" s="57"/>
      <c r="AX244" s="57"/>
    </row>
    <row r="245" spans="1:26" ht="26.25" customHeight="1">
      <c r="A245" s="55"/>
      <c r="B245" s="55"/>
      <c r="C245" s="55"/>
      <c r="D245" s="61"/>
      <c r="E245" s="55"/>
      <c r="F245" s="55"/>
      <c r="G245" s="55"/>
      <c r="H245" s="55"/>
      <c r="I245" s="55"/>
      <c r="J245" s="55"/>
      <c r="K245" s="55"/>
      <c r="L245" s="55"/>
      <c r="M245" s="55"/>
      <c r="N245" s="55"/>
      <c r="O245" s="55"/>
      <c r="P245" s="55"/>
      <c r="Q245" s="55"/>
      <c r="R245" s="55"/>
      <c r="S245" s="433" t="e">
        <f>S65</f>
        <v>#REF!</v>
      </c>
      <c r="T245" s="433"/>
      <c r="U245" s="433"/>
      <c r="V245" s="433"/>
      <c r="W245" s="433"/>
      <c r="X245" s="433"/>
      <c r="Y245" s="433"/>
      <c r="Z245" s="55"/>
    </row>
    <row r="246" spans="1:26" ht="15.75">
      <c r="A246" s="57"/>
      <c r="B246" s="57"/>
      <c r="C246" s="57"/>
      <c r="D246" s="57"/>
      <c r="E246" s="57"/>
      <c r="F246" s="57"/>
      <c r="G246" s="57"/>
      <c r="H246" s="57"/>
      <c r="I246" s="57"/>
      <c r="J246" s="57"/>
      <c r="K246" s="49"/>
      <c r="L246" s="49"/>
      <c r="M246" s="49"/>
      <c r="N246" s="49"/>
      <c r="O246" s="49"/>
      <c r="P246" s="55"/>
      <c r="Q246" s="55"/>
      <c r="R246" s="55"/>
      <c r="S246" s="55"/>
      <c r="T246" s="55"/>
      <c r="U246" s="55"/>
      <c r="V246" s="55"/>
      <c r="W246" s="55"/>
      <c r="X246" s="55"/>
      <c r="Y246" s="55"/>
      <c r="Z246" s="55"/>
    </row>
    <row r="247" spans="1:26" ht="29.25" customHeight="1">
      <c r="A247" s="57" t="e">
        <f>CONCATENATE(#REF!,"   ","特定建設工事共同企業体")</f>
        <v>#REF!</v>
      </c>
      <c r="B247" s="57"/>
      <c r="C247" s="57"/>
      <c r="D247" s="57"/>
      <c r="E247" s="57"/>
      <c r="F247" s="57"/>
      <c r="G247" s="57"/>
      <c r="H247" s="57"/>
      <c r="I247" s="57"/>
      <c r="J247" s="57"/>
      <c r="K247" s="57"/>
      <c r="L247" s="57"/>
      <c r="M247" s="57"/>
      <c r="N247" s="132"/>
      <c r="O247" s="133"/>
      <c r="P247" s="55"/>
      <c r="Q247" s="55"/>
      <c r="R247" s="55"/>
      <c r="S247" s="55"/>
      <c r="T247" s="55"/>
      <c r="U247" s="55"/>
      <c r="V247" s="55"/>
      <c r="W247" s="55"/>
      <c r="X247" s="55"/>
      <c r="Y247" s="55"/>
      <c r="Z247" s="55"/>
    </row>
    <row r="248" spans="1:26" ht="25.5" customHeight="1">
      <c r="A248" s="57" t="e">
        <f>IF(#REF!=0,#REF!,CONCATENATE(#REF!,"   ",#REF!))</f>
        <v>#REF!</v>
      </c>
      <c r="B248" s="57"/>
      <c r="C248" s="57"/>
      <c r="D248" s="57"/>
      <c r="E248" s="57"/>
      <c r="F248" s="57"/>
      <c r="G248" s="57"/>
      <c r="H248" s="57"/>
      <c r="I248" s="57"/>
      <c r="J248" s="57"/>
      <c r="K248" s="49"/>
      <c r="L248" s="49"/>
      <c r="M248" s="49"/>
      <c r="N248" s="49"/>
      <c r="O248" s="49"/>
      <c r="P248" s="55"/>
      <c r="Q248" s="55"/>
      <c r="R248" s="55"/>
      <c r="S248" s="55"/>
      <c r="T248" s="55"/>
      <c r="U248" s="55"/>
      <c r="V248" s="55"/>
      <c r="W248" s="55"/>
      <c r="X248" s="55"/>
      <c r="Y248" s="55"/>
      <c r="Z248" s="55"/>
    </row>
    <row r="249" spans="1:26" ht="22.5" customHeight="1">
      <c r="A249" s="57" t="e">
        <f>CONCATENATE(#REF!,"   ",#REF!,"   ","殿")</f>
        <v>#REF!</v>
      </c>
      <c r="B249" s="57"/>
      <c r="C249" s="57"/>
      <c r="D249" s="57"/>
      <c r="E249" s="57"/>
      <c r="F249" s="57"/>
      <c r="G249" s="57"/>
      <c r="H249" s="49"/>
      <c r="I249" s="49"/>
      <c r="J249" s="49"/>
      <c r="K249" s="49"/>
      <c r="L249" s="49"/>
      <c r="M249" s="49"/>
      <c r="N249" s="49"/>
      <c r="O249" s="49"/>
      <c r="P249" s="55"/>
      <c r="Q249" s="55"/>
      <c r="R249" s="55"/>
      <c r="S249" s="55"/>
      <c r="T249" s="55"/>
      <c r="U249" s="55"/>
      <c r="V249" s="55"/>
      <c r="W249" s="55"/>
      <c r="X249" s="55"/>
      <c r="Y249" s="55"/>
      <c r="Z249" s="55"/>
    </row>
    <row r="250" spans="1:26" ht="15.75">
      <c r="A250" s="55"/>
      <c r="B250" s="55"/>
      <c r="C250" s="55"/>
      <c r="D250" s="61"/>
      <c r="E250" s="55"/>
      <c r="F250" s="55"/>
      <c r="G250" s="55"/>
      <c r="H250" s="55"/>
      <c r="I250" s="55"/>
      <c r="J250" s="55"/>
      <c r="K250" s="55"/>
      <c r="L250" s="55"/>
      <c r="M250" s="55"/>
      <c r="N250" s="55"/>
      <c r="O250" s="55"/>
      <c r="P250" s="55"/>
      <c r="Q250" s="55"/>
      <c r="R250" s="55"/>
      <c r="S250" s="55"/>
      <c r="T250" s="55"/>
      <c r="U250" s="55"/>
      <c r="V250" s="55"/>
      <c r="W250" s="55"/>
      <c r="X250" s="55"/>
      <c r="Y250" s="55"/>
      <c r="Z250" s="55"/>
    </row>
    <row r="251" spans="1:26" ht="15.75">
      <c r="A251" s="55"/>
      <c r="B251" s="55"/>
      <c r="C251" s="55"/>
      <c r="D251" s="61"/>
      <c r="E251" s="55"/>
      <c r="F251" s="55"/>
      <c r="G251" s="55"/>
      <c r="H251" s="55"/>
      <c r="I251" s="55"/>
      <c r="J251" s="55"/>
      <c r="K251" s="55"/>
      <c r="L251" s="55"/>
      <c r="M251" s="55"/>
      <c r="N251" s="55"/>
      <c r="O251" s="55"/>
      <c r="P251" s="437">
        <f>P40</f>
        <v>0</v>
      </c>
      <c r="Q251" s="437"/>
      <c r="R251" s="437"/>
      <c r="S251" s="437"/>
      <c r="T251" s="437"/>
      <c r="U251" s="437"/>
      <c r="V251" s="437"/>
      <c r="W251" s="437"/>
      <c r="X251" s="437"/>
      <c r="Y251" s="55"/>
      <c r="Z251" s="55"/>
    </row>
    <row r="252" spans="1:26" ht="15.75">
      <c r="A252" s="55"/>
      <c r="B252" s="55"/>
      <c r="C252" s="55"/>
      <c r="D252" s="61"/>
      <c r="E252" s="55"/>
      <c r="F252" s="55"/>
      <c r="G252" s="55"/>
      <c r="H252" s="55"/>
      <c r="I252" s="55"/>
      <c r="J252" s="55"/>
      <c r="K252" s="55"/>
      <c r="L252" s="55"/>
      <c r="M252" s="55"/>
      <c r="N252" s="55"/>
      <c r="O252" s="55"/>
      <c r="P252" s="55"/>
      <c r="Q252" s="55"/>
      <c r="R252" s="55"/>
      <c r="S252" s="55"/>
      <c r="T252" s="55"/>
      <c r="U252" s="55"/>
      <c r="V252" s="55"/>
      <c r="W252" s="55"/>
      <c r="X252" s="55"/>
      <c r="Y252" s="55"/>
      <c r="Z252" s="55"/>
    </row>
    <row r="253" spans="1:26" ht="15.75">
      <c r="A253" s="55"/>
      <c r="B253" s="55"/>
      <c r="C253" s="55"/>
      <c r="D253" s="61"/>
      <c r="E253" s="55"/>
      <c r="F253" s="55"/>
      <c r="G253" s="55"/>
      <c r="H253" s="55"/>
      <c r="I253" s="55"/>
      <c r="J253" s="55"/>
      <c r="K253" s="55"/>
      <c r="L253" s="55"/>
      <c r="M253" s="55"/>
      <c r="N253" s="55"/>
      <c r="O253" s="55"/>
      <c r="P253" s="55"/>
      <c r="Q253" s="55"/>
      <c r="R253" s="55"/>
      <c r="S253" s="55"/>
      <c r="T253" s="55"/>
      <c r="U253" s="55"/>
      <c r="V253" s="55"/>
      <c r="W253" s="55"/>
      <c r="X253" s="55"/>
      <c r="Y253" s="55"/>
      <c r="Z253" s="55"/>
    </row>
    <row r="254" spans="1:26" ht="15.75">
      <c r="A254" s="55"/>
      <c r="B254" s="55"/>
      <c r="C254" s="55"/>
      <c r="D254" s="61"/>
      <c r="E254" s="55"/>
      <c r="F254" s="55"/>
      <c r="G254" s="55"/>
      <c r="H254" s="55"/>
      <c r="I254" s="55"/>
      <c r="J254" s="55"/>
      <c r="K254" s="55"/>
      <c r="L254" s="55"/>
      <c r="M254" s="55"/>
      <c r="N254" s="55"/>
      <c r="O254" s="55"/>
      <c r="P254" s="55"/>
      <c r="Q254" s="55"/>
      <c r="R254" s="55"/>
      <c r="S254" s="55"/>
      <c r="T254" s="55"/>
      <c r="U254" s="55"/>
      <c r="V254" s="55"/>
      <c r="W254" s="55"/>
      <c r="X254" s="55"/>
      <c r="Y254" s="55"/>
      <c r="Z254" s="55"/>
    </row>
    <row r="255" spans="1:26" ht="21">
      <c r="A255" s="438" t="s">
        <v>189</v>
      </c>
      <c r="B255" s="438"/>
      <c r="C255" s="438"/>
      <c r="D255" s="438"/>
      <c r="E255" s="438"/>
      <c r="F255" s="438"/>
      <c r="G255" s="438"/>
      <c r="H255" s="438"/>
      <c r="I255" s="438"/>
      <c r="J255" s="438"/>
      <c r="K255" s="438"/>
      <c r="L255" s="438"/>
      <c r="M255" s="438"/>
      <c r="N255" s="438"/>
      <c r="O255" s="438"/>
      <c r="P255" s="438"/>
      <c r="Q255" s="438"/>
      <c r="R255" s="438"/>
      <c r="S255" s="438"/>
      <c r="T255" s="438"/>
      <c r="U255" s="438"/>
      <c r="V255" s="438"/>
      <c r="W255" s="438"/>
      <c r="X255" s="438"/>
      <c r="Y255" s="438"/>
      <c r="Z255" s="438"/>
    </row>
    <row r="256" spans="1:26" ht="14.25">
      <c r="A256" s="15"/>
      <c r="B256" s="15" t="s">
        <v>42</v>
      </c>
      <c r="C256" s="15"/>
      <c r="D256" s="18"/>
      <c r="E256" s="15"/>
      <c r="F256" s="15"/>
      <c r="G256" s="15"/>
      <c r="H256" s="15"/>
      <c r="I256" s="15"/>
      <c r="J256" s="15"/>
      <c r="K256" s="15"/>
      <c r="L256" s="15"/>
      <c r="M256" s="15"/>
      <c r="N256" s="15"/>
      <c r="O256" s="15"/>
      <c r="P256" s="15"/>
      <c r="Q256" s="15"/>
      <c r="R256" s="15"/>
      <c r="S256" s="15"/>
      <c r="T256" s="15"/>
      <c r="U256" s="15"/>
      <c r="V256" s="15"/>
      <c r="W256" s="15"/>
      <c r="X256" s="15"/>
      <c r="Y256" s="15"/>
      <c r="Z256" s="15"/>
    </row>
    <row r="257" spans="1:26" ht="78" customHeight="1">
      <c r="A257" s="60"/>
      <c r="B257" s="439" t="e">
        <f>B227</f>
        <v>#REF!</v>
      </c>
      <c r="C257" s="439"/>
      <c r="D257" s="439"/>
      <c r="E257" s="439"/>
      <c r="F257" s="439"/>
      <c r="G257" s="439"/>
      <c r="H257" s="439"/>
      <c r="I257" s="439"/>
      <c r="J257" s="439"/>
      <c r="K257" s="439"/>
      <c r="L257" s="439"/>
      <c r="M257" s="439"/>
      <c r="N257" s="439"/>
      <c r="O257" s="439"/>
      <c r="P257" s="439"/>
      <c r="Q257" s="439"/>
      <c r="R257" s="439"/>
      <c r="S257" s="439"/>
      <c r="T257" s="439"/>
      <c r="U257" s="439"/>
      <c r="V257" s="439"/>
      <c r="W257" s="439"/>
      <c r="X257" s="439"/>
      <c r="Y257" s="439"/>
      <c r="Z257" s="439"/>
    </row>
    <row r="258" spans="1:26" ht="15.75">
      <c r="A258" s="55"/>
      <c r="B258" s="55"/>
      <c r="C258" s="55"/>
      <c r="D258" s="61"/>
      <c r="E258" s="55"/>
      <c r="F258" s="55"/>
      <c r="G258" s="55"/>
      <c r="H258" s="55"/>
      <c r="I258" s="55"/>
      <c r="J258" s="55"/>
      <c r="K258" s="55"/>
      <c r="L258" s="55"/>
      <c r="M258" s="55"/>
      <c r="N258" s="55"/>
      <c r="O258" s="55"/>
      <c r="P258" s="55"/>
      <c r="Q258" s="55"/>
      <c r="R258" s="55"/>
      <c r="S258" s="55"/>
      <c r="T258" s="55"/>
      <c r="U258" s="55"/>
      <c r="V258" s="55"/>
      <c r="W258" s="55"/>
      <c r="X258" s="55"/>
      <c r="Y258" s="55"/>
      <c r="Z258" s="55"/>
    </row>
    <row r="259" spans="1:26" ht="15.75">
      <c r="A259" s="440" t="s">
        <v>200</v>
      </c>
      <c r="B259" s="440"/>
      <c r="C259" s="440"/>
      <c r="D259" s="440"/>
      <c r="E259" s="440"/>
      <c r="F259" s="440"/>
      <c r="G259" s="440"/>
      <c r="H259" s="440"/>
      <c r="I259" s="440"/>
      <c r="J259" s="440"/>
      <c r="K259" s="440"/>
      <c r="L259" s="440"/>
      <c r="M259" s="440"/>
      <c r="N259" s="440"/>
      <c r="O259" s="440"/>
      <c r="P259" s="440"/>
      <c r="Q259" s="440"/>
      <c r="R259" s="440"/>
      <c r="S259" s="440"/>
      <c r="T259" s="440"/>
      <c r="U259" s="440"/>
      <c r="V259" s="440"/>
      <c r="W259" s="440"/>
      <c r="X259" s="440"/>
      <c r="Y259" s="440"/>
      <c r="Z259" s="55"/>
    </row>
    <row r="260" spans="1:26" ht="15.75">
      <c r="A260" s="55"/>
      <c r="B260" s="55"/>
      <c r="C260" s="55"/>
      <c r="D260" s="61"/>
      <c r="E260" s="55"/>
      <c r="F260" s="55"/>
      <c r="G260" s="55"/>
      <c r="H260" s="55"/>
      <c r="I260" s="55"/>
      <c r="J260" s="55"/>
      <c r="K260" s="55"/>
      <c r="L260" s="55"/>
      <c r="M260" s="55"/>
      <c r="N260" s="55"/>
      <c r="O260" s="55"/>
      <c r="P260" s="55"/>
      <c r="Q260" s="55"/>
      <c r="R260" s="55"/>
      <c r="S260" s="55"/>
      <c r="T260" s="55"/>
      <c r="U260" s="55"/>
      <c r="V260" s="55"/>
      <c r="W260" s="55"/>
      <c r="X260" s="55"/>
      <c r="Y260" s="55"/>
      <c r="Z260" s="55"/>
    </row>
    <row r="261" spans="1:23" ht="42.75" customHeight="1">
      <c r="A261" s="55"/>
      <c r="B261" s="55" t="s">
        <v>181</v>
      </c>
      <c r="C261" s="55"/>
      <c r="D261" s="61"/>
      <c r="E261" s="55"/>
      <c r="F261" s="55"/>
      <c r="G261" s="55"/>
      <c r="H261" s="55"/>
      <c r="I261" s="433" t="e">
        <f>I51</f>
        <v>#REF!</v>
      </c>
      <c r="J261" s="433"/>
      <c r="K261" s="433"/>
      <c r="L261" s="433"/>
      <c r="M261" s="433"/>
      <c r="N261" s="433"/>
      <c r="O261" s="433"/>
      <c r="P261" s="433"/>
      <c r="R261" s="437" t="e">
        <f>R51</f>
        <v>#REF!</v>
      </c>
      <c r="S261" s="437"/>
      <c r="T261" s="437"/>
      <c r="U261" s="437"/>
      <c r="V261" s="437"/>
      <c r="W261" s="55" t="str">
        <f>W51</f>
        <v>（予定）</v>
      </c>
    </row>
    <row r="262" spans="1:26" ht="49.5" customHeight="1">
      <c r="A262" s="55"/>
      <c r="B262" s="55" t="s">
        <v>183</v>
      </c>
      <c r="C262" s="55"/>
      <c r="D262" s="61"/>
      <c r="E262" s="55"/>
      <c r="F262" s="55"/>
      <c r="G262" s="55"/>
      <c r="H262" s="55"/>
      <c r="I262" s="432" t="e">
        <f>I52</f>
        <v>#REF!</v>
      </c>
      <c r="J262" s="432"/>
      <c r="K262" s="432"/>
      <c r="L262" s="432"/>
      <c r="M262" s="432"/>
      <c r="N262" s="432"/>
      <c r="O262" s="432"/>
      <c r="P262" s="432"/>
      <c r="Q262" s="432"/>
      <c r="R262" s="432"/>
      <c r="S262" s="432"/>
      <c r="T262" s="432"/>
      <c r="U262" s="432"/>
      <c r="V262" s="432"/>
      <c r="W262" s="432"/>
      <c r="X262" s="432"/>
      <c r="Y262" s="432"/>
      <c r="Z262" s="432"/>
    </row>
    <row r="263" spans="1:26" ht="49.5" customHeight="1">
      <c r="A263" s="55"/>
      <c r="B263" s="55" t="s">
        <v>184</v>
      </c>
      <c r="C263" s="55"/>
      <c r="D263" s="61"/>
      <c r="E263" s="55"/>
      <c r="F263" s="55"/>
      <c r="G263" s="55"/>
      <c r="H263" s="55"/>
      <c r="I263" s="55" t="str">
        <f>I53</f>
        <v>即  時</v>
      </c>
      <c r="J263" s="55"/>
      <c r="K263" s="55"/>
      <c r="L263" s="55"/>
      <c r="M263" s="55"/>
      <c r="N263" s="55"/>
      <c r="O263" s="55"/>
      <c r="P263" s="55"/>
      <c r="Q263" s="55"/>
      <c r="R263" s="55"/>
      <c r="S263" s="55"/>
      <c r="T263" s="55"/>
      <c r="U263" s="55"/>
      <c r="V263" s="55"/>
      <c r="W263" s="55"/>
      <c r="X263" s="55"/>
      <c r="Y263" s="55"/>
      <c r="Z263" s="55"/>
    </row>
    <row r="264" spans="1:26" ht="46.5" customHeight="1">
      <c r="A264" s="55"/>
      <c r="B264" s="55" t="s">
        <v>185</v>
      </c>
      <c r="C264" s="55"/>
      <c r="D264" s="61"/>
      <c r="E264" s="55"/>
      <c r="F264" s="55"/>
      <c r="G264" s="55"/>
      <c r="H264" s="55"/>
      <c r="I264" s="55" t="str">
        <f>I54</f>
        <v>須恵町財務規則第82条により免除</v>
      </c>
      <c r="J264" s="55"/>
      <c r="K264" s="55"/>
      <c r="L264" s="55"/>
      <c r="M264" s="55"/>
      <c r="N264" s="55"/>
      <c r="O264" s="55"/>
      <c r="P264" s="55"/>
      <c r="Q264" s="55"/>
      <c r="R264" s="55"/>
      <c r="S264" s="55"/>
      <c r="T264" s="55"/>
      <c r="U264" s="55"/>
      <c r="V264" s="55"/>
      <c r="W264" s="55"/>
      <c r="X264" s="55"/>
      <c r="Y264" s="55"/>
      <c r="Z264" s="55"/>
    </row>
    <row r="265" spans="1:26" ht="15.75">
      <c r="A265" s="55"/>
      <c r="B265" s="55"/>
      <c r="C265" s="55"/>
      <c r="D265" s="61"/>
      <c r="E265" s="55"/>
      <c r="F265" s="55"/>
      <c r="G265" s="55"/>
      <c r="H265" s="55"/>
      <c r="I265" s="55"/>
      <c r="J265" s="55"/>
      <c r="K265" s="55"/>
      <c r="L265" s="55"/>
      <c r="M265" s="55"/>
      <c r="N265" s="55"/>
      <c r="O265" s="55"/>
      <c r="P265" s="55"/>
      <c r="Q265" s="55"/>
      <c r="R265" s="55"/>
      <c r="S265" s="55"/>
      <c r="T265" s="55"/>
      <c r="U265" s="55"/>
      <c r="V265" s="55"/>
      <c r="W265" s="55"/>
      <c r="X265" s="55"/>
      <c r="Y265" s="55"/>
      <c r="Z265" s="55"/>
    </row>
    <row r="266" spans="1:23" ht="26.25" customHeight="1">
      <c r="A266" s="55"/>
      <c r="B266" s="55" t="s">
        <v>58</v>
      </c>
      <c r="C266" s="55"/>
      <c r="D266" s="61"/>
      <c r="E266" s="55"/>
      <c r="F266" s="55"/>
      <c r="G266" s="55"/>
      <c r="H266" s="55"/>
      <c r="I266" s="275" t="e">
        <f>I56</f>
        <v>#REF!</v>
      </c>
      <c r="J266" s="275"/>
      <c r="K266" s="275"/>
      <c r="L266" s="275"/>
      <c r="M266" s="275"/>
      <c r="N266" s="275"/>
      <c r="O266" s="275"/>
      <c r="P266" s="275"/>
      <c r="R266" s="55">
        <f>R56</f>
        <v>0</v>
      </c>
      <c r="S266" s="55"/>
      <c r="T266" s="55"/>
      <c r="U266" s="55"/>
      <c r="V266" s="55"/>
      <c r="W266" s="55">
        <f>W56</f>
        <v>0</v>
      </c>
    </row>
    <row r="267" spans="1:26" ht="15.75">
      <c r="A267" s="55"/>
      <c r="B267" s="55"/>
      <c r="C267" s="55"/>
      <c r="D267" s="61"/>
      <c r="E267" s="55"/>
      <c r="F267" s="55"/>
      <c r="G267" s="55"/>
      <c r="H267" s="55"/>
      <c r="I267" s="275" t="e">
        <f>I57</f>
        <v>#REF!</v>
      </c>
      <c r="J267" s="275"/>
      <c r="K267" s="275"/>
      <c r="L267" s="275"/>
      <c r="M267" s="275"/>
      <c r="N267" s="275"/>
      <c r="O267" s="275"/>
      <c r="P267" s="275"/>
      <c r="Q267" s="275"/>
      <c r="R267" s="275"/>
      <c r="S267" s="275"/>
      <c r="T267" s="275"/>
      <c r="U267" s="275"/>
      <c r="V267" s="275"/>
      <c r="W267" s="275"/>
      <c r="X267" s="275"/>
      <c r="Y267" s="275"/>
      <c r="Z267" s="275"/>
    </row>
    <row r="268" spans="1:26" ht="15.75">
      <c r="A268" s="55"/>
      <c r="B268" s="55"/>
      <c r="C268" s="55"/>
      <c r="D268" s="61"/>
      <c r="E268" s="55"/>
      <c r="F268" s="55"/>
      <c r="G268" s="55"/>
      <c r="H268" s="55"/>
      <c r="I268" s="62"/>
      <c r="J268" s="22"/>
      <c r="K268" s="22"/>
      <c r="L268" s="22"/>
      <c r="M268" s="49"/>
      <c r="N268" s="22"/>
      <c r="O268" s="55"/>
      <c r="P268" s="55"/>
      <c r="Q268" s="55"/>
      <c r="R268" s="55"/>
      <c r="S268" s="55"/>
      <c r="T268" s="55"/>
      <c r="U268" s="55"/>
      <c r="V268" s="55"/>
      <c r="W268" s="55"/>
      <c r="X268" s="55"/>
      <c r="Y268" s="55"/>
      <c r="Z268" s="55"/>
    </row>
    <row r="269" spans="1:23" ht="26.25" customHeight="1">
      <c r="A269" s="55"/>
      <c r="B269" s="55" t="s">
        <v>186</v>
      </c>
      <c r="C269" s="55"/>
      <c r="D269" s="61"/>
      <c r="E269" s="55"/>
      <c r="F269" s="55"/>
      <c r="G269" s="55"/>
      <c r="H269" s="55"/>
      <c r="I269" s="433" t="e">
        <f>I59</f>
        <v>#REF!</v>
      </c>
      <c r="J269" s="433"/>
      <c r="K269" s="433"/>
      <c r="L269" s="433"/>
      <c r="M269" s="433"/>
      <c r="N269" s="433"/>
      <c r="O269" s="433"/>
      <c r="P269" s="433"/>
      <c r="Q269" s="434"/>
      <c r="R269" s="434"/>
      <c r="S269" s="432" t="s">
        <v>117</v>
      </c>
      <c r="T269" s="432"/>
      <c r="U269" s="55"/>
      <c r="V269" s="55"/>
      <c r="W269" s="55"/>
    </row>
    <row r="270" spans="1:23" ht="27" customHeight="1">
      <c r="A270" s="55"/>
      <c r="B270" s="55"/>
      <c r="C270" s="55"/>
      <c r="D270" s="61"/>
      <c r="E270" s="55"/>
      <c r="F270" s="55"/>
      <c r="G270" s="55"/>
      <c r="H270" s="55"/>
      <c r="I270" s="433" t="e">
        <f>I60</f>
        <v>#REF!</v>
      </c>
      <c r="J270" s="433"/>
      <c r="K270" s="433"/>
      <c r="L270" s="433"/>
      <c r="M270" s="433"/>
      <c r="N270" s="433"/>
      <c r="O270" s="433"/>
      <c r="P270" s="433"/>
      <c r="Q270" s="434"/>
      <c r="R270" s="434"/>
      <c r="S270" s="432"/>
      <c r="T270" s="432"/>
      <c r="U270" s="55"/>
      <c r="V270" s="55"/>
      <c r="W270" s="55"/>
    </row>
    <row r="271" spans="1:26" ht="15.75">
      <c r="A271" s="55"/>
      <c r="B271" s="55"/>
      <c r="C271" s="55"/>
      <c r="D271" s="61"/>
      <c r="E271" s="55"/>
      <c r="F271" s="55"/>
      <c r="G271" s="55"/>
      <c r="H271" s="55"/>
      <c r="I271" s="55"/>
      <c r="J271" s="55"/>
      <c r="K271" s="55"/>
      <c r="L271" s="55"/>
      <c r="M271" s="55"/>
      <c r="N271" s="55"/>
      <c r="O271" s="55"/>
      <c r="P271" s="55"/>
      <c r="Q271" s="55"/>
      <c r="R271" s="55"/>
      <c r="S271" s="55"/>
      <c r="T271" s="55"/>
      <c r="U271" s="55"/>
      <c r="V271" s="55"/>
      <c r="W271" s="55"/>
      <c r="X271" s="55"/>
      <c r="Y271" s="55"/>
      <c r="Z271" s="55"/>
    </row>
    <row r="272" spans="1:26" ht="26.25" customHeight="1">
      <c r="A272" s="55"/>
      <c r="B272" s="55" t="s">
        <v>187</v>
      </c>
      <c r="C272" s="55"/>
      <c r="D272" s="61"/>
      <c r="E272" s="55"/>
      <c r="F272" s="55"/>
      <c r="G272" s="55"/>
      <c r="H272" s="55"/>
      <c r="I272" s="55"/>
      <c r="J272" s="435" t="s">
        <v>26</v>
      </c>
      <c r="K272" s="436"/>
      <c r="L272" s="63" t="s">
        <v>27</v>
      </c>
      <c r="M272" s="394" t="s">
        <v>118</v>
      </c>
      <c r="N272" s="394"/>
      <c r="O272" s="55"/>
      <c r="P272" s="55"/>
      <c r="Q272" s="55"/>
      <c r="R272" s="55"/>
      <c r="S272" s="55"/>
      <c r="T272" s="55"/>
      <c r="U272" s="55"/>
      <c r="V272" s="55"/>
      <c r="W272" s="55"/>
      <c r="X272" s="55"/>
      <c r="Y272" s="55"/>
      <c r="Z272" s="55"/>
    </row>
    <row r="273" spans="1:26" ht="15.75">
      <c r="A273" s="55"/>
      <c r="B273" s="55"/>
      <c r="C273" s="55"/>
      <c r="D273" s="429"/>
      <c r="E273" s="429"/>
      <c r="F273" s="429"/>
      <c r="G273" s="429"/>
      <c r="H273" s="429"/>
      <c r="I273" s="429"/>
      <c r="J273" s="429"/>
      <c r="K273" s="429"/>
      <c r="L273" s="429"/>
      <c r="M273" s="429"/>
      <c r="N273" s="429"/>
      <c r="O273" s="429"/>
      <c r="P273" s="429"/>
      <c r="Q273" s="429"/>
      <c r="R273" s="429"/>
      <c r="S273" s="429"/>
      <c r="T273" s="429"/>
      <c r="U273" s="429"/>
      <c r="V273" s="429"/>
      <c r="W273" s="429"/>
      <c r="X273" s="429"/>
      <c r="Y273" s="429"/>
      <c r="Z273" s="429"/>
    </row>
    <row r="274" spans="1:26" ht="93.75" customHeight="1">
      <c r="A274" s="55"/>
      <c r="B274" s="55"/>
      <c r="C274" s="55"/>
      <c r="D274" s="430" t="str">
        <f>D244</f>
        <v>　落札決定にあたっては、入札書に記載された金額の10/100に相当する額を加算した金額（当該金額に１円未満の端数があるときは、その端数を切り捨てた金額）をもって落札価格とするので入札者は、消費税に係る課税業者であるか免税業者であるかを問わず見積った契約希望金額に100/110に相当する金額を入札書に記載すること。</v>
      </c>
      <c r="E274" s="430"/>
      <c r="F274" s="430"/>
      <c r="G274" s="430"/>
      <c r="H274" s="430"/>
      <c r="I274" s="430"/>
      <c r="J274" s="430"/>
      <c r="K274" s="430"/>
      <c r="L274" s="430"/>
      <c r="M274" s="430"/>
      <c r="N274" s="430"/>
      <c r="O274" s="430"/>
      <c r="P274" s="430"/>
      <c r="Q274" s="430"/>
      <c r="R274" s="430"/>
      <c r="S274" s="430"/>
      <c r="T274" s="430"/>
      <c r="U274" s="430"/>
      <c r="V274" s="430"/>
      <c r="W274" s="430"/>
      <c r="X274" s="430"/>
      <c r="Y274" s="430"/>
      <c r="Z274" s="430"/>
    </row>
  </sheetData>
  <sheetProtection/>
  <mergeCells count="154">
    <mergeCell ref="I26:O26"/>
    <mergeCell ref="I60:P60"/>
    <mergeCell ref="S89:T90"/>
    <mergeCell ref="R201:V201"/>
    <mergeCell ref="J182:K182"/>
    <mergeCell ref="M182:N182"/>
    <mergeCell ref="B197:Z197"/>
    <mergeCell ref="S185:Y185"/>
    <mergeCell ref="Q179:R180"/>
    <mergeCell ref="P191:X191"/>
    <mergeCell ref="I201:P201"/>
    <mergeCell ref="I202:Z202"/>
    <mergeCell ref="I30:P30"/>
    <mergeCell ref="D63:Z63"/>
    <mergeCell ref="D64:Z64"/>
    <mergeCell ref="I179:P179"/>
    <mergeCell ref="Q89:R90"/>
    <mergeCell ref="I90:P90"/>
    <mergeCell ref="I51:P51"/>
    <mergeCell ref="P41:X41"/>
    <mergeCell ref="F6:M6"/>
    <mergeCell ref="A6:E6"/>
    <mergeCell ref="A7:E7"/>
    <mergeCell ref="A8:E8"/>
    <mergeCell ref="R21:V21"/>
    <mergeCell ref="B18:Z18"/>
    <mergeCell ref="A19:Y19"/>
    <mergeCell ref="A15:Z15"/>
    <mergeCell ref="A2:E2"/>
    <mergeCell ref="A3:E3"/>
    <mergeCell ref="A4:E4"/>
    <mergeCell ref="A5:E5"/>
    <mergeCell ref="I240:P240"/>
    <mergeCell ref="J32:K32"/>
    <mergeCell ref="A45:Z45"/>
    <mergeCell ref="Q149:R150"/>
    <mergeCell ref="D123:Z123"/>
    <mergeCell ref="Q239:R240"/>
    <mergeCell ref="I239:P239"/>
    <mergeCell ref="I59:P59"/>
    <mergeCell ref="I171:P171"/>
    <mergeCell ref="A195:Z195"/>
    <mergeCell ref="A199:Y199"/>
    <mergeCell ref="J62:K62"/>
    <mergeCell ref="M62:N62"/>
    <mergeCell ref="S59:T60"/>
    <mergeCell ref="Q59:R60"/>
    <mergeCell ref="I89:P89"/>
    <mergeCell ref="I52:Z52"/>
    <mergeCell ref="B47:Z47"/>
    <mergeCell ref="A49:Y49"/>
    <mergeCell ref="R51:V51"/>
    <mergeCell ref="A75:Z75"/>
    <mergeCell ref="R111:V111"/>
    <mergeCell ref="A109:Y109"/>
    <mergeCell ref="B107:Z107"/>
    <mergeCell ref="P71:X71"/>
    <mergeCell ref="A79:Y79"/>
    <mergeCell ref="I111:P111"/>
    <mergeCell ref="I112:Z112"/>
    <mergeCell ref="M122:N122"/>
    <mergeCell ref="I120:P120"/>
    <mergeCell ref="S125:Y125"/>
    <mergeCell ref="I141:P141"/>
    <mergeCell ref="J122:K122"/>
    <mergeCell ref="I142:Z142"/>
    <mergeCell ref="S149:T150"/>
    <mergeCell ref="A139:Y139"/>
    <mergeCell ref="Q119:R120"/>
    <mergeCell ref="R141:V141"/>
    <mergeCell ref="I149:P149"/>
    <mergeCell ref="S29:T30"/>
    <mergeCell ref="Q29:R30"/>
    <mergeCell ref="I21:P21"/>
    <mergeCell ref="I29:P29"/>
    <mergeCell ref="M32:N32"/>
    <mergeCell ref="A135:Z135"/>
    <mergeCell ref="J92:K92"/>
    <mergeCell ref="M92:N92"/>
    <mergeCell ref="D93:Z93"/>
    <mergeCell ref="D94:Z94"/>
    <mergeCell ref="D244:Z244"/>
    <mergeCell ref="D183:Z183"/>
    <mergeCell ref="D184:Z184"/>
    <mergeCell ref="J152:K152"/>
    <mergeCell ref="M152:N152"/>
    <mergeCell ref="S209:T210"/>
    <mergeCell ref="D243:Z243"/>
    <mergeCell ref="S239:T240"/>
    <mergeCell ref="B227:Z227"/>
    <mergeCell ref="A225:Z225"/>
    <mergeCell ref="I232:Z232"/>
    <mergeCell ref="I209:P209"/>
    <mergeCell ref="D214:Z214"/>
    <mergeCell ref="A229:Y229"/>
    <mergeCell ref="R231:V231"/>
    <mergeCell ref="Q209:R210"/>
    <mergeCell ref="I210:P210"/>
    <mergeCell ref="I22:Z22"/>
    <mergeCell ref="J242:K242"/>
    <mergeCell ref="M242:N242"/>
    <mergeCell ref="I231:P231"/>
    <mergeCell ref="J212:K212"/>
    <mergeCell ref="M212:N212"/>
    <mergeCell ref="S215:Y215"/>
    <mergeCell ref="D213:Z213"/>
    <mergeCell ref="P221:X221"/>
    <mergeCell ref="S155:Y155"/>
    <mergeCell ref="S1:Y1"/>
    <mergeCell ref="S35:Y35"/>
    <mergeCell ref="S65:Y65"/>
    <mergeCell ref="S95:Y95"/>
    <mergeCell ref="P10:X10"/>
    <mergeCell ref="R81:V81"/>
    <mergeCell ref="D33:Z33"/>
    <mergeCell ref="D34:Z34"/>
    <mergeCell ref="I82:Z82"/>
    <mergeCell ref="B77:Z77"/>
    <mergeCell ref="I81:P81"/>
    <mergeCell ref="I119:P119"/>
    <mergeCell ref="P101:X101"/>
    <mergeCell ref="D124:Z124"/>
    <mergeCell ref="A105:Z105"/>
    <mergeCell ref="A169:Y169"/>
    <mergeCell ref="I150:P150"/>
    <mergeCell ref="B137:Z137"/>
    <mergeCell ref="P131:X131"/>
    <mergeCell ref="S119:T120"/>
    <mergeCell ref="S179:T180"/>
    <mergeCell ref="D153:Z153"/>
    <mergeCell ref="D154:Z154"/>
    <mergeCell ref="P161:X161"/>
    <mergeCell ref="I172:Z172"/>
    <mergeCell ref="B167:Z167"/>
    <mergeCell ref="R171:V171"/>
    <mergeCell ref="I180:P180"/>
    <mergeCell ref="A165:Z165"/>
    <mergeCell ref="S245:Y245"/>
    <mergeCell ref="P251:X251"/>
    <mergeCell ref="A255:Z255"/>
    <mergeCell ref="B257:Z257"/>
    <mergeCell ref="A259:Y259"/>
    <mergeCell ref="I261:P261"/>
    <mergeCell ref="R261:V261"/>
    <mergeCell ref="D273:Z273"/>
    <mergeCell ref="D274:Z274"/>
    <mergeCell ref="A9:E9"/>
    <mergeCell ref="I262:Z262"/>
    <mergeCell ref="I269:P269"/>
    <mergeCell ref="Q269:R270"/>
    <mergeCell ref="S269:T270"/>
    <mergeCell ref="I270:P270"/>
    <mergeCell ref="J272:K272"/>
    <mergeCell ref="M272:N272"/>
  </mergeCells>
  <printOptions/>
  <pageMargins left="0.5905511811023623" right="0.3937007874015748" top="0.5905511811023623" bottom="0.3937007874015748" header="0.5118110236220472" footer="0.5118110236220472"/>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BL189"/>
  <sheetViews>
    <sheetView showZeros="0" zoomScale="75" zoomScaleNormal="75" zoomScalePageLayoutView="0" workbookViewId="0" topLeftCell="A107">
      <selection activeCell="B126" sqref="B126:B127"/>
    </sheetView>
  </sheetViews>
  <sheetFormatPr defaultColWidth="9" defaultRowHeight="14.25"/>
  <cols>
    <col min="1" max="32" width="2.8984375" style="14" customWidth="1"/>
    <col min="33" max="16384" width="9" style="14" customWidth="1"/>
  </cols>
  <sheetData>
    <row r="1" spans="2:31" s="15" customFormat="1" ht="19.5" customHeight="1">
      <c r="B1" s="376" t="s">
        <v>486</v>
      </c>
      <c r="C1" s="376"/>
      <c r="D1" s="376"/>
      <c r="E1" s="376"/>
      <c r="F1" s="376"/>
      <c r="G1" s="376"/>
      <c r="H1" s="376"/>
      <c r="I1" s="376"/>
      <c r="J1" s="376"/>
      <c r="K1" s="376"/>
      <c r="L1" s="376"/>
      <c r="M1" s="376"/>
      <c r="N1" s="376"/>
      <c r="O1" s="376"/>
      <c r="P1" s="376"/>
      <c r="Q1" s="376"/>
      <c r="R1" s="376"/>
      <c r="S1" s="376"/>
      <c r="T1" s="376"/>
      <c r="U1" s="376"/>
      <c r="V1" s="376"/>
      <c r="W1" s="376"/>
      <c r="X1" s="376"/>
      <c r="Y1" s="376"/>
      <c r="Z1" s="376"/>
      <c r="AA1" s="376"/>
      <c r="AB1" s="376"/>
      <c r="AC1" s="376"/>
      <c r="AD1" s="376"/>
      <c r="AE1" s="376"/>
    </row>
    <row r="2" spans="2:31" s="15" customFormat="1" ht="10.5" customHeight="1">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row>
    <row r="3" spans="2:31" s="15" customFormat="1" ht="16.5" customHeight="1">
      <c r="B3" s="450" t="s">
        <v>487</v>
      </c>
      <c r="C3" s="450"/>
      <c r="D3" s="450"/>
      <c r="E3" s="450"/>
      <c r="F3" s="450"/>
      <c r="G3" s="450"/>
      <c r="H3" s="450"/>
      <c r="I3" s="450"/>
      <c r="J3" s="450"/>
      <c r="K3" s="450"/>
      <c r="L3" s="450"/>
      <c r="M3" s="450"/>
      <c r="N3" s="450"/>
      <c r="O3" s="450"/>
      <c r="P3" s="450"/>
      <c r="Q3" s="450"/>
      <c r="R3" s="450"/>
      <c r="S3" s="450"/>
      <c r="T3" s="450"/>
      <c r="U3" s="450"/>
      <c r="V3" s="450"/>
      <c r="W3" s="450"/>
      <c r="X3" s="450"/>
      <c r="Y3" s="450"/>
      <c r="Z3" s="450"/>
      <c r="AA3" s="450"/>
      <c r="AB3" s="450"/>
      <c r="AC3" s="450"/>
      <c r="AD3" s="450"/>
      <c r="AE3" s="450"/>
    </row>
    <row r="4" spans="2:31" s="15" customFormat="1" ht="16.5" customHeight="1">
      <c r="B4" s="450"/>
      <c r="C4" s="450"/>
      <c r="D4" s="450"/>
      <c r="E4" s="450"/>
      <c r="F4" s="450"/>
      <c r="G4" s="450"/>
      <c r="H4" s="450"/>
      <c r="I4" s="450"/>
      <c r="J4" s="450"/>
      <c r="K4" s="450"/>
      <c r="L4" s="450"/>
      <c r="M4" s="450"/>
      <c r="N4" s="450"/>
      <c r="O4" s="450"/>
      <c r="P4" s="450"/>
      <c r="Q4" s="450"/>
      <c r="R4" s="450"/>
      <c r="S4" s="450"/>
      <c r="T4" s="450"/>
      <c r="U4" s="450"/>
      <c r="V4" s="450"/>
      <c r="W4" s="450"/>
      <c r="X4" s="450"/>
      <c r="Y4" s="450"/>
      <c r="Z4" s="450"/>
      <c r="AA4" s="450"/>
      <c r="AB4" s="450"/>
      <c r="AC4" s="450"/>
      <c r="AD4" s="450"/>
      <c r="AE4" s="450"/>
    </row>
    <row r="5" spans="2:31" s="15" customFormat="1" ht="16.5" customHeight="1">
      <c r="B5" s="450"/>
      <c r="C5" s="450"/>
      <c r="D5" s="450"/>
      <c r="E5" s="450"/>
      <c r="F5" s="450"/>
      <c r="G5" s="450"/>
      <c r="H5" s="450"/>
      <c r="I5" s="450"/>
      <c r="J5" s="450"/>
      <c r="K5" s="450"/>
      <c r="L5" s="450"/>
      <c r="M5" s="450"/>
      <c r="N5" s="450"/>
      <c r="O5" s="450"/>
      <c r="P5" s="450"/>
      <c r="Q5" s="450"/>
      <c r="R5" s="450"/>
      <c r="S5" s="450"/>
      <c r="T5" s="450"/>
      <c r="U5" s="450"/>
      <c r="V5" s="450"/>
      <c r="W5" s="450"/>
      <c r="X5" s="450"/>
      <c r="Y5" s="450"/>
      <c r="Z5" s="450"/>
      <c r="AA5" s="450"/>
      <c r="AB5" s="450"/>
      <c r="AC5" s="450"/>
      <c r="AD5" s="450"/>
      <c r="AE5" s="450"/>
    </row>
    <row r="6" s="15" customFormat="1" ht="16.5" customHeight="1"/>
    <row r="7" s="15" customFormat="1" ht="16.5" customHeight="1">
      <c r="A7" s="15" t="s">
        <v>287</v>
      </c>
    </row>
    <row r="8" s="15" customFormat="1" ht="16.5" customHeight="1">
      <c r="B8" s="15" t="s">
        <v>190</v>
      </c>
    </row>
    <row r="9" s="15" customFormat="1" ht="16.5" customHeight="1">
      <c r="B9" s="15" t="s">
        <v>191</v>
      </c>
    </row>
    <row r="10" s="15" customFormat="1" ht="16.5" customHeight="1">
      <c r="B10" s="15" t="s">
        <v>192</v>
      </c>
    </row>
    <row r="11" s="15" customFormat="1" ht="15" customHeight="1"/>
    <row r="12" s="15" customFormat="1" ht="16.5" customHeight="1">
      <c r="A12" s="15" t="s">
        <v>193</v>
      </c>
    </row>
    <row r="13" spans="2:30" s="15" customFormat="1" ht="16.5" customHeight="1">
      <c r="B13" s="349" t="s">
        <v>729</v>
      </c>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row>
    <row r="14" spans="2:30" s="15" customFormat="1" ht="16.5" customHeight="1">
      <c r="B14" s="349" t="s">
        <v>730</v>
      </c>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row>
    <row r="15" spans="2:30" s="15" customFormat="1" ht="16.5" customHeight="1">
      <c r="B15" s="349" t="s">
        <v>731</v>
      </c>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row>
    <row r="16" spans="2:30" s="15" customFormat="1" ht="15" customHeight="1">
      <c r="B16" s="349" t="s">
        <v>732</v>
      </c>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row>
    <row r="17" spans="2:30" s="15" customFormat="1" ht="15" customHeight="1">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row>
    <row r="18" s="15" customFormat="1" ht="16.5" customHeight="1">
      <c r="A18" s="15" t="s">
        <v>194</v>
      </c>
    </row>
    <row r="19" s="15" customFormat="1" ht="16.5" customHeight="1">
      <c r="B19" s="15" t="s">
        <v>195</v>
      </c>
    </row>
    <row r="20" s="15" customFormat="1" ht="16.5" customHeight="1">
      <c r="B20" s="15" t="s">
        <v>196</v>
      </c>
    </row>
    <row r="21" s="15" customFormat="1" ht="16.5" customHeight="1">
      <c r="B21" s="15" t="s">
        <v>421</v>
      </c>
    </row>
    <row r="22" s="15" customFormat="1" ht="16.5" customHeight="1">
      <c r="B22" s="15" t="s">
        <v>422</v>
      </c>
    </row>
    <row r="23" s="15" customFormat="1" ht="16.5" customHeight="1">
      <c r="B23" s="15" t="s">
        <v>423</v>
      </c>
    </row>
    <row r="24" s="15" customFormat="1" ht="16.5" customHeight="1">
      <c r="B24" s="15" t="s">
        <v>588</v>
      </c>
    </row>
    <row r="25" s="15" customFormat="1" ht="16.5" customHeight="1">
      <c r="B25" s="15" t="s">
        <v>589</v>
      </c>
    </row>
    <row r="26" s="15" customFormat="1" ht="15" customHeight="1"/>
    <row r="27" s="15" customFormat="1" ht="16.5" customHeight="1">
      <c r="A27" s="15" t="s">
        <v>424</v>
      </c>
    </row>
    <row r="28" s="15" customFormat="1" ht="16.5" customHeight="1">
      <c r="B28" s="15" t="s">
        <v>425</v>
      </c>
    </row>
    <row r="29" s="15" customFormat="1" ht="16.5" customHeight="1">
      <c r="B29" s="15" t="s">
        <v>426</v>
      </c>
    </row>
    <row r="30" s="15" customFormat="1" ht="16.5" customHeight="1">
      <c r="B30" s="15" t="s">
        <v>427</v>
      </c>
    </row>
    <row r="31" s="15" customFormat="1" ht="15" customHeight="1"/>
    <row r="32" s="15" customFormat="1" ht="16.5" customHeight="1">
      <c r="A32" s="15" t="s">
        <v>575</v>
      </c>
    </row>
    <row r="33" spans="2:31" s="15" customFormat="1" ht="16.5" customHeight="1">
      <c r="B33" s="15" t="s">
        <v>428</v>
      </c>
      <c r="C33" s="231"/>
      <c r="D33" s="231"/>
      <c r="E33" s="400" t="e">
        <f>#REF!</f>
        <v>#REF!</v>
      </c>
      <c r="F33" s="400"/>
      <c r="G33" s="400"/>
      <c r="H33" s="400"/>
      <c r="I33" s="400"/>
      <c r="J33" s="400"/>
      <c r="K33" s="400"/>
      <c r="L33" s="154"/>
      <c r="M33" s="451" t="e">
        <f>#REF!</f>
        <v>#REF!</v>
      </c>
      <c r="N33" s="451"/>
      <c r="O33" s="451"/>
      <c r="P33" s="451"/>
      <c r="Q33" s="451"/>
      <c r="R33" s="15" t="s">
        <v>576</v>
      </c>
      <c r="S33" s="231"/>
      <c r="T33" s="231"/>
      <c r="U33" s="231"/>
      <c r="V33" s="231"/>
      <c r="W33" s="231"/>
      <c r="X33" s="231"/>
      <c r="Y33" s="231"/>
      <c r="Z33" s="231"/>
      <c r="AA33" s="231"/>
      <c r="AB33" s="231"/>
      <c r="AC33" s="231"/>
      <c r="AD33" s="231"/>
      <c r="AE33" s="231"/>
    </row>
    <row r="34" spans="2:17" s="15" customFormat="1" ht="16.5" customHeight="1">
      <c r="B34" s="15" t="s">
        <v>429</v>
      </c>
      <c r="E34" s="235" t="e">
        <f>CONCATENATE(#REF!,"    ",#REF!,"    ",#REF!)</f>
        <v>#REF!</v>
      </c>
      <c r="F34" s="154"/>
      <c r="G34" s="154"/>
      <c r="H34" s="154"/>
      <c r="I34" s="154"/>
      <c r="J34" s="154"/>
      <c r="K34" s="154"/>
      <c r="L34" s="154"/>
      <c r="M34" s="154"/>
      <c r="N34" s="154"/>
      <c r="O34" s="154"/>
      <c r="P34" s="154"/>
      <c r="Q34" s="154"/>
    </row>
    <row r="35" s="15" customFormat="1" ht="15" customHeight="1"/>
    <row r="36" spans="1:26" s="15" customFormat="1" ht="16.5" customHeight="1">
      <c r="A36" s="66" t="s">
        <v>430</v>
      </c>
      <c r="B36" s="66"/>
      <c r="C36" s="66"/>
      <c r="D36" s="66"/>
      <c r="E36" s="66"/>
      <c r="F36" s="66"/>
      <c r="H36" s="150"/>
      <c r="I36" s="150"/>
      <c r="J36" s="150"/>
      <c r="K36" s="150"/>
      <c r="L36" s="150"/>
      <c r="M36" s="150"/>
      <c r="N36" s="150"/>
      <c r="O36" s="150"/>
      <c r="P36" s="150"/>
      <c r="Q36" s="150"/>
      <c r="R36" s="150"/>
      <c r="S36" s="150"/>
      <c r="T36" s="150"/>
      <c r="U36" s="150"/>
      <c r="V36" s="150"/>
      <c r="W36" s="150"/>
      <c r="X36" s="150"/>
      <c r="Y36" s="150"/>
      <c r="Z36" s="150"/>
    </row>
    <row r="37" spans="1:26" s="15" customFormat="1" ht="16.5" customHeight="1">
      <c r="A37" s="66"/>
      <c r="B37" s="235" t="e">
        <f>IF(#REF!="",CONCATENATE("　",#REF!),CONCATENATE("　",#REF!,"　",#REF!))</f>
        <v>#REF!</v>
      </c>
      <c r="C37" s="236"/>
      <c r="D37" s="235"/>
      <c r="E37" s="235"/>
      <c r="F37" s="235"/>
      <c r="G37" s="154"/>
      <c r="H37" s="235"/>
      <c r="I37" s="235"/>
      <c r="J37" s="235"/>
      <c r="K37" s="235"/>
      <c r="L37" s="235"/>
      <c r="M37" s="235"/>
      <c r="N37" s="235"/>
      <c r="O37" s="235"/>
      <c r="P37" s="235"/>
      <c r="Q37" s="235"/>
      <c r="R37" s="235"/>
      <c r="S37" s="235"/>
      <c r="T37" s="235"/>
      <c r="U37" s="66"/>
      <c r="V37" s="66"/>
      <c r="W37" s="66"/>
      <c r="X37" s="66"/>
      <c r="Y37" s="66"/>
      <c r="Z37" s="66"/>
    </row>
    <row r="38" s="15" customFormat="1" ht="15" customHeight="1"/>
    <row r="39" spans="1:26" s="15" customFormat="1" ht="16.5" customHeight="1">
      <c r="A39" s="15" t="s">
        <v>431</v>
      </c>
      <c r="I39" s="66"/>
      <c r="J39" s="66"/>
      <c r="K39" s="66"/>
      <c r="L39" s="66"/>
      <c r="M39" s="66"/>
      <c r="N39" s="66"/>
      <c r="O39" s="66"/>
      <c r="P39" s="66"/>
      <c r="Q39" s="66"/>
      <c r="R39" s="66"/>
      <c r="S39" s="66"/>
      <c r="T39" s="66"/>
      <c r="U39" s="66"/>
      <c r="V39" s="66"/>
      <c r="W39" s="66"/>
      <c r="X39" s="66"/>
      <c r="Y39" s="66"/>
      <c r="Z39" s="66"/>
    </row>
    <row r="40" spans="2:26" s="15" customFormat="1" ht="16.5" customHeight="1">
      <c r="B40" s="235" t="e">
        <f>CONCATENATE("　",#REF!,"  ",#REF!)</f>
        <v>#REF!</v>
      </c>
      <c r="C40" s="154"/>
      <c r="D40" s="154"/>
      <c r="E40" s="154"/>
      <c r="F40" s="154"/>
      <c r="G40" s="235"/>
      <c r="H40" s="154"/>
      <c r="I40" s="235"/>
      <c r="J40" s="235"/>
      <c r="K40" s="235"/>
      <c r="L40" s="235"/>
      <c r="M40" s="235"/>
      <c r="N40" s="235"/>
      <c r="O40" s="235"/>
      <c r="P40" s="235"/>
      <c r="Q40" s="235"/>
      <c r="R40" s="235"/>
      <c r="S40" s="66"/>
      <c r="T40" s="66"/>
      <c r="U40" s="66"/>
      <c r="V40" s="66"/>
      <c r="W40" s="66"/>
      <c r="X40" s="66"/>
      <c r="Y40" s="66"/>
      <c r="Z40" s="66"/>
    </row>
    <row r="41" s="15" customFormat="1" ht="15" customHeight="1"/>
    <row r="42" s="15" customFormat="1" ht="16.5" customHeight="1">
      <c r="A42" s="15" t="s">
        <v>432</v>
      </c>
    </row>
    <row r="43" spans="3:10" s="15" customFormat="1" ht="16.5" customHeight="1">
      <c r="C43" s="452" t="e">
        <f>#REF!</f>
        <v>#REF!</v>
      </c>
      <c r="D43" s="452"/>
      <c r="E43" s="452"/>
      <c r="F43" s="452"/>
      <c r="G43" s="452"/>
      <c r="H43" s="452"/>
      <c r="I43" s="240" t="s">
        <v>120</v>
      </c>
      <c r="J43" s="15" t="s">
        <v>403</v>
      </c>
    </row>
    <row r="44" s="15" customFormat="1" ht="15" customHeight="1"/>
    <row r="45" s="15" customFormat="1" ht="16.5" customHeight="1">
      <c r="A45" s="15" t="s">
        <v>488</v>
      </c>
    </row>
    <row r="46" spans="2:10" s="15" customFormat="1" ht="16.5" customHeight="1">
      <c r="B46" s="240"/>
      <c r="C46" s="452" t="e">
        <f>#REF!</f>
        <v>#REF!</v>
      </c>
      <c r="D46" s="452"/>
      <c r="E46" s="452"/>
      <c r="F46" s="452"/>
      <c r="G46" s="452"/>
      <c r="H46" s="452"/>
      <c r="I46" s="240" t="s">
        <v>120</v>
      </c>
      <c r="J46" s="15" t="s">
        <v>403</v>
      </c>
    </row>
    <row r="47" s="15" customFormat="1" ht="15" customHeight="1"/>
    <row r="48" s="15" customFormat="1" ht="16.5" customHeight="1">
      <c r="A48" s="15" t="s">
        <v>489</v>
      </c>
    </row>
    <row r="49" s="15" customFormat="1" ht="16.5" customHeight="1">
      <c r="B49" s="15" t="s">
        <v>433</v>
      </c>
    </row>
    <row r="50" spans="16:17" s="15" customFormat="1" ht="16.5" customHeight="1">
      <c r="P50" s="44"/>
      <c r="Q50" s="17"/>
    </row>
    <row r="51" s="15" customFormat="1" ht="16.5" customHeight="1">
      <c r="A51" s="15" t="s">
        <v>490</v>
      </c>
    </row>
    <row r="52" spans="1:24" s="15" customFormat="1" ht="16.5" customHeight="1">
      <c r="A52" s="17"/>
      <c r="B52" s="17" t="s">
        <v>434</v>
      </c>
      <c r="D52" s="237" t="e">
        <f>CONCATENATE(#REF!,"（予定）")</f>
        <v>#REF!</v>
      </c>
      <c r="E52" s="237"/>
      <c r="F52" s="237"/>
      <c r="G52" s="237"/>
      <c r="H52" s="237"/>
      <c r="I52" s="237"/>
      <c r="J52" s="237"/>
      <c r="K52" s="237"/>
      <c r="L52" s="237"/>
      <c r="M52" s="154"/>
      <c r="N52" s="154"/>
      <c r="O52" s="238"/>
      <c r="Q52" s="17"/>
      <c r="R52" s="17"/>
      <c r="S52" s="17"/>
      <c r="T52" s="17"/>
      <c r="U52" s="17"/>
      <c r="V52" s="17"/>
      <c r="W52" s="17"/>
      <c r="X52" s="17"/>
    </row>
    <row r="53" spans="1:24" s="15" customFormat="1" ht="16.5" customHeight="1">
      <c r="A53" s="17"/>
      <c r="B53" s="17" t="s">
        <v>435</v>
      </c>
      <c r="D53" s="400" t="e">
        <f>#REF!</f>
        <v>#REF!</v>
      </c>
      <c r="E53" s="400"/>
      <c r="F53" s="400"/>
      <c r="G53" s="400"/>
      <c r="H53" s="400"/>
      <c r="I53" s="400"/>
      <c r="J53" s="400"/>
      <c r="K53" s="237"/>
      <c r="L53" s="237"/>
      <c r="M53" s="235"/>
      <c r="N53" s="238"/>
      <c r="O53" s="238"/>
      <c r="Q53" s="17"/>
      <c r="R53" s="17"/>
      <c r="S53" s="17"/>
      <c r="T53" s="17"/>
      <c r="U53" s="17"/>
      <c r="V53" s="17"/>
      <c r="W53" s="17"/>
      <c r="X53" s="17"/>
    </row>
    <row r="54" spans="1:26" s="15" customFormat="1" ht="12.75" customHeight="1">
      <c r="A54" s="17"/>
      <c r="B54" s="17"/>
      <c r="C54" s="17"/>
      <c r="D54" s="229"/>
      <c r="E54" s="229"/>
      <c r="F54" s="229"/>
      <c r="G54" s="229"/>
      <c r="H54" s="229"/>
      <c r="I54" s="229"/>
      <c r="J54" s="229"/>
      <c r="L54" s="44"/>
      <c r="O54" s="17"/>
      <c r="P54" s="17"/>
      <c r="Q54" s="17"/>
      <c r="R54" s="17"/>
      <c r="S54" s="17"/>
      <c r="T54" s="17"/>
      <c r="U54" s="17"/>
      <c r="V54" s="17"/>
      <c r="W54" s="17"/>
      <c r="X54" s="17"/>
      <c r="Y54" s="17"/>
      <c r="Z54" s="17"/>
    </row>
    <row r="55" s="15" customFormat="1" ht="16.5" customHeight="1">
      <c r="A55" s="15" t="s">
        <v>491</v>
      </c>
    </row>
    <row r="56" spans="2:64" s="15" customFormat="1" ht="17.25" customHeight="1">
      <c r="B56" s="15" t="e">
        <f>IF(#REF!="なし","　本件について質疑がある場合は、町指定質疑書を用いて、","　本工事については、質疑書による質疑は行わない。")</f>
        <v>#REF!</v>
      </c>
      <c r="U56" s="443" t="e">
        <f>IF(#REF!="なし",#REF!,"")</f>
        <v>#REF!</v>
      </c>
      <c r="V56" s="443"/>
      <c r="W56" s="443"/>
      <c r="X56" s="443"/>
      <c r="Y56" s="443"/>
      <c r="Z56" s="443"/>
      <c r="AA56" s="443"/>
      <c r="AB56" s="15" t="e">
        <f>IF(#REF!="なし","の正午までに","")</f>
        <v>#REF!</v>
      </c>
      <c r="AF56" s="241"/>
      <c r="AI56" s="241"/>
      <c r="AJ56" s="241"/>
      <c r="AK56" s="241"/>
      <c r="AL56" s="241"/>
      <c r="AM56" s="241"/>
      <c r="AN56" s="241"/>
      <c r="AO56" s="241"/>
      <c r="AP56" s="241"/>
      <c r="AQ56" s="241"/>
      <c r="AR56" s="241"/>
      <c r="AS56" s="241"/>
      <c r="AT56" s="241"/>
      <c r="AU56" s="241"/>
      <c r="AV56" s="241"/>
      <c r="AW56" s="241"/>
      <c r="AX56" s="241"/>
      <c r="AY56" s="241"/>
      <c r="AZ56" s="241"/>
      <c r="BA56" s="241"/>
      <c r="BB56" s="241"/>
      <c r="BC56" s="241"/>
      <c r="BD56" s="241"/>
      <c r="BE56" s="241"/>
      <c r="BF56" s="241"/>
      <c r="BG56" s="241"/>
      <c r="BH56" s="241"/>
      <c r="BI56" s="241"/>
      <c r="BJ56" s="241"/>
      <c r="BK56" s="241"/>
      <c r="BL56" s="241"/>
    </row>
    <row r="57" spans="2:64" s="15" customFormat="1" ht="17.25" customHeight="1">
      <c r="B57" s="15" t="e">
        <f>IF(#REF!="なし","須恵町 まちづくり課までＦＡＸすること。また、質疑がない場合でもその旨をＦＡＸすること。","")</f>
        <v>#REF!</v>
      </c>
      <c r="AF57" s="241"/>
      <c r="AI57" s="241"/>
      <c r="AJ57" s="241"/>
      <c r="AK57" s="241"/>
      <c r="AL57" s="241"/>
      <c r="AM57" s="241"/>
      <c r="AN57" s="241"/>
      <c r="AO57" s="241"/>
      <c r="AP57" s="241"/>
      <c r="AQ57" s="241"/>
      <c r="AR57" s="241"/>
      <c r="AS57" s="241"/>
      <c r="AT57" s="241"/>
      <c r="AU57" s="241"/>
      <c r="AV57" s="241"/>
      <c r="AW57" s="241"/>
      <c r="AX57" s="241"/>
      <c r="AY57" s="241"/>
      <c r="AZ57" s="241"/>
      <c r="BA57" s="241"/>
      <c r="BB57" s="241"/>
      <c r="BC57" s="241"/>
      <c r="BD57" s="241"/>
      <c r="BE57" s="241"/>
      <c r="BF57" s="241"/>
      <c r="BG57" s="241"/>
      <c r="BH57" s="241"/>
      <c r="BI57" s="241"/>
      <c r="BJ57" s="241"/>
      <c r="BK57" s="241"/>
      <c r="BL57" s="241"/>
    </row>
    <row r="58" spans="2:31" s="15" customFormat="1" ht="11.25" customHeight="1">
      <c r="B58" s="154"/>
      <c r="C58" s="154"/>
      <c r="D58" s="154"/>
      <c r="E58" s="154"/>
      <c r="F58" s="154"/>
      <c r="G58" s="154"/>
      <c r="H58" s="154"/>
      <c r="I58" s="154"/>
      <c r="J58" s="154"/>
      <c r="K58" s="154"/>
      <c r="L58" s="154"/>
      <c r="M58" s="154"/>
      <c r="N58" s="154"/>
      <c r="O58" s="154"/>
      <c r="P58" s="154"/>
      <c r="Q58" s="154"/>
      <c r="R58" s="154"/>
      <c r="S58" s="154"/>
      <c r="T58" s="154"/>
      <c r="U58" s="154"/>
      <c r="V58" s="154"/>
      <c r="W58" s="154"/>
      <c r="X58" s="154"/>
      <c r="Y58" s="154"/>
      <c r="Z58" s="154"/>
      <c r="AA58" s="154"/>
      <c r="AB58" s="154"/>
      <c r="AC58" s="154"/>
      <c r="AD58" s="154"/>
      <c r="AE58" s="154"/>
    </row>
    <row r="59" s="15" customFormat="1" ht="16.5" customHeight="1">
      <c r="A59" s="15" t="s">
        <v>492</v>
      </c>
    </row>
    <row r="60" spans="2:31" s="154" customFormat="1" ht="16.5" customHeight="1">
      <c r="B60" s="237" t="e">
        <f>IF(#REF!="なし","　全ての指名業者に対しＦＡＸにより速やかに回答を行う。","　現場説明時の質疑に対して、その場で回答を行う。")</f>
        <v>#REF!</v>
      </c>
      <c r="C60" s="237"/>
      <c r="D60" s="237"/>
      <c r="E60" s="237"/>
      <c r="F60" s="237"/>
      <c r="G60" s="237"/>
      <c r="H60" s="237"/>
      <c r="I60" s="237"/>
      <c r="J60" s="237"/>
      <c r="K60" s="237"/>
      <c r="L60" s="237"/>
      <c r="M60" s="237"/>
      <c r="N60" s="237"/>
      <c r="O60" s="237"/>
      <c r="P60" s="237"/>
      <c r="Q60" s="237"/>
      <c r="R60" s="237"/>
      <c r="S60" s="237"/>
      <c r="T60" s="237"/>
      <c r="U60" s="237"/>
      <c r="V60" s="237"/>
      <c r="W60" s="237"/>
      <c r="X60" s="237"/>
      <c r="Y60" s="237"/>
      <c r="Z60" s="237"/>
      <c r="AA60" s="237"/>
      <c r="AB60" s="237"/>
      <c r="AC60" s="237"/>
      <c r="AD60" s="237"/>
      <c r="AE60" s="237"/>
    </row>
    <row r="61" spans="2:31" s="154" customFormat="1" ht="16.5" customHeight="1">
      <c r="B61" s="237"/>
      <c r="C61" s="237"/>
      <c r="D61" s="237"/>
      <c r="E61" s="237"/>
      <c r="F61" s="237"/>
      <c r="G61" s="237"/>
      <c r="H61" s="237"/>
      <c r="I61" s="237"/>
      <c r="J61" s="237"/>
      <c r="K61" s="237"/>
      <c r="L61" s="237"/>
      <c r="M61" s="237"/>
      <c r="N61" s="237"/>
      <c r="O61" s="237"/>
      <c r="P61" s="237"/>
      <c r="Q61" s="237"/>
      <c r="R61" s="237"/>
      <c r="S61" s="237"/>
      <c r="T61" s="237"/>
      <c r="U61" s="237"/>
      <c r="V61" s="237"/>
      <c r="W61" s="237"/>
      <c r="X61" s="237"/>
      <c r="Y61" s="237"/>
      <c r="Z61" s="237"/>
      <c r="AA61" s="237"/>
      <c r="AB61" s="237"/>
      <c r="AC61" s="237"/>
      <c r="AD61" s="237"/>
      <c r="AE61" s="237"/>
    </row>
    <row r="62" spans="1:31" s="154" customFormat="1" ht="16.5" customHeight="1">
      <c r="A62" s="340" t="s">
        <v>717</v>
      </c>
      <c r="B62" s="341"/>
      <c r="C62" s="340"/>
      <c r="D62" s="342"/>
      <c r="E62" s="342"/>
      <c r="F62" s="342"/>
      <c r="G62" s="342"/>
      <c r="H62" s="342"/>
      <c r="I62" s="342"/>
      <c r="J62" s="342"/>
      <c r="K62" s="343"/>
      <c r="L62" s="343"/>
      <c r="M62" s="344"/>
      <c r="N62" s="345"/>
      <c r="O62" s="345"/>
      <c r="P62" s="340"/>
      <c r="Q62" s="341"/>
      <c r="R62" s="341"/>
      <c r="S62" s="341"/>
      <c r="T62" s="341"/>
      <c r="U62" s="341"/>
      <c r="V62" s="341"/>
      <c r="W62" s="341"/>
      <c r="X62" s="341"/>
      <c r="Y62" s="340"/>
      <c r="Z62" s="237"/>
      <c r="AA62" s="237"/>
      <c r="AB62" s="237"/>
      <c r="AC62" s="237"/>
      <c r="AD62" s="237"/>
      <c r="AE62" s="237"/>
    </row>
    <row r="63" spans="1:31" s="154" customFormat="1" ht="16.5" customHeight="1">
      <c r="A63" s="341"/>
      <c r="B63" s="346" t="s">
        <v>718</v>
      </c>
      <c r="C63" s="340"/>
      <c r="D63" s="342"/>
      <c r="E63" s="342"/>
      <c r="F63" s="342"/>
      <c r="G63" s="342"/>
      <c r="H63" s="342"/>
      <c r="I63" s="342"/>
      <c r="J63" s="342"/>
      <c r="K63" s="343"/>
      <c r="L63" s="343"/>
      <c r="M63" s="344"/>
      <c r="N63" s="345"/>
      <c r="O63" s="345"/>
      <c r="P63" s="340"/>
      <c r="Q63" s="341"/>
      <c r="R63" s="341"/>
      <c r="S63" s="341"/>
      <c r="T63" s="341"/>
      <c r="U63" s="347"/>
      <c r="V63" s="347"/>
      <c r="W63" s="347"/>
      <c r="X63" s="347"/>
      <c r="Y63" s="347"/>
      <c r="Z63" s="237"/>
      <c r="AA63" s="237"/>
      <c r="AB63" s="237"/>
      <c r="AC63" s="237"/>
      <c r="AD63" s="237"/>
      <c r="AE63" s="237"/>
    </row>
    <row r="64" spans="1:31" s="154" customFormat="1" ht="16.5" customHeight="1">
      <c r="A64" s="340"/>
      <c r="B64" s="340" t="s">
        <v>719</v>
      </c>
      <c r="C64" s="340"/>
      <c r="D64" s="343"/>
      <c r="E64" s="343"/>
      <c r="F64" s="343"/>
      <c r="G64" s="343"/>
      <c r="H64" s="343"/>
      <c r="I64" s="343"/>
      <c r="J64" s="343"/>
      <c r="K64" s="343"/>
      <c r="L64" s="343"/>
      <c r="M64" s="348"/>
      <c r="N64" s="348"/>
      <c r="O64" s="348"/>
      <c r="P64" s="340"/>
      <c r="Q64" s="340"/>
      <c r="R64" s="340"/>
      <c r="S64" s="340"/>
      <c r="T64" s="340"/>
      <c r="U64" s="340"/>
      <c r="V64" s="340"/>
      <c r="W64" s="340"/>
      <c r="X64" s="340"/>
      <c r="Y64" s="340"/>
      <c r="Z64" s="237"/>
      <c r="AA64" s="237"/>
      <c r="AB64" s="237"/>
      <c r="AC64" s="237"/>
      <c r="AD64" s="237"/>
      <c r="AE64" s="237"/>
    </row>
    <row r="65" spans="3:31" s="15" customFormat="1" ht="11.25" customHeight="1">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row>
    <row r="66" spans="1:31" s="15" customFormat="1" ht="16.5" customHeight="1">
      <c r="A66" s="15" t="s">
        <v>722</v>
      </c>
      <c r="C66" s="232"/>
      <c r="D66" s="232"/>
      <c r="E66" s="232"/>
      <c r="F66" s="232"/>
      <c r="G66" s="232"/>
      <c r="H66" s="232"/>
      <c r="I66" s="232"/>
      <c r="J66" s="232"/>
      <c r="K66" s="232"/>
      <c r="L66" s="232"/>
      <c r="M66" s="232"/>
      <c r="N66" s="232"/>
      <c r="O66" s="232"/>
      <c r="P66" s="232"/>
      <c r="Q66" s="232"/>
      <c r="R66" s="232"/>
      <c r="S66" s="232"/>
      <c r="T66" s="232"/>
      <c r="U66" s="232"/>
      <c r="V66" s="232"/>
      <c r="W66" s="232"/>
      <c r="X66" s="232"/>
      <c r="Y66" s="232"/>
      <c r="Z66" s="232"/>
      <c r="AA66" s="232"/>
      <c r="AB66" s="232"/>
      <c r="AC66" s="232"/>
      <c r="AD66" s="232"/>
      <c r="AE66" s="232"/>
    </row>
    <row r="67" spans="2:31" s="15" customFormat="1" ht="16.5" customHeight="1">
      <c r="B67" s="15" t="s">
        <v>720</v>
      </c>
      <c r="C67" s="232"/>
      <c r="D67" s="232"/>
      <c r="E67" s="232"/>
      <c r="F67" s="232"/>
      <c r="G67" s="232"/>
      <c r="H67" s="232"/>
      <c r="I67" s="232"/>
      <c r="J67" s="232"/>
      <c r="K67" s="232"/>
      <c r="L67" s="232"/>
      <c r="M67" s="232"/>
      <c r="N67" s="232"/>
      <c r="O67" s="232"/>
      <c r="P67" s="232"/>
      <c r="Q67" s="232"/>
      <c r="R67" s="232"/>
      <c r="S67" s="232"/>
      <c r="T67" s="232"/>
      <c r="U67" s="232"/>
      <c r="V67" s="232"/>
      <c r="W67" s="232"/>
      <c r="X67" s="232"/>
      <c r="Y67" s="232"/>
      <c r="Z67" s="232"/>
      <c r="AA67" s="232"/>
      <c r="AB67" s="232"/>
      <c r="AC67" s="232"/>
      <c r="AD67" s="232"/>
      <c r="AE67" s="232"/>
    </row>
    <row r="68" spans="2:31" s="15" customFormat="1" ht="16.5" customHeight="1">
      <c r="B68" s="15" t="s">
        <v>493</v>
      </c>
      <c r="C68" s="232"/>
      <c r="D68" s="232"/>
      <c r="E68" s="232"/>
      <c r="F68" s="232"/>
      <c r="G68" s="232"/>
      <c r="H68" s="232"/>
      <c r="I68" s="232"/>
      <c r="J68" s="232"/>
      <c r="K68" s="232"/>
      <c r="L68" s="232"/>
      <c r="M68" s="232"/>
      <c r="N68" s="232"/>
      <c r="O68" s="232"/>
      <c r="P68" s="232"/>
      <c r="Q68" s="232"/>
      <c r="R68" s="232"/>
      <c r="S68" s="232"/>
      <c r="T68" s="232"/>
      <c r="U68" s="232"/>
      <c r="V68" s="232"/>
      <c r="W68" s="232"/>
      <c r="X68" s="232"/>
      <c r="Y68" s="232"/>
      <c r="Z68" s="232"/>
      <c r="AA68" s="232"/>
      <c r="AB68" s="232"/>
      <c r="AC68" s="232"/>
      <c r="AD68" s="232"/>
      <c r="AE68" s="232"/>
    </row>
    <row r="69" spans="2:31" s="15" customFormat="1" ht="16.5" customHeight="1">
      <c r="B69" s="15" t="s">
        <v>721</v>
      </c>
      <c r="C69" s="232"/>
      <c r="D69" s="232"/>
      <c r="E69" s="232"/>
      <c r="F69" s="232"/>
      <c r="G69" s="232"/>
      <c r="H69" s="232"/>
      <c r="I69" s="232"/>
      <c r="J69" s="232"/>
      <c r="K69" s="232"/>
      <c r="L69" s="232"/>
      <c r="M69" s="232"/>
      <c r="N69" s="232"/>
      <c r="O69" s="232"/>
      <c r="P69" s="232"/>
      <c r="Q69" s="232"/>
      <c r="R69" s="232"/>
      <c r="S69" s="232"/>
      <c r="T69" s="232"/>
      <c r="U69" s="232"/>
      <c r="V69" s="232"/>
      <c r="W69" s="232"/>
      <c r="X69" s="232"/>
      <c r="Y69" s="232"/>
      <c r="Z69" s="232"/>
      <c r="AA69" s="232"/>
      <c r="AB69" s="232"/>
      <c r="AC69" s="232"/>
      <c r="AD69" s="232"/>
      <c r="AE69" s="232"/>
    </row>
    <row r="70" spans="2:31" s="15" customFormat="1" ht="16.5" customHeight="1">
      <c r="B70" s="15" t="s">
        <v>494</v>
      </c>
      <c r="C70" s="232"/>
      <c r="D70" s="232"/>
      <c r="E70" s="232"/>
      <c r="F70" s="232"/>
      <c r="G70" s="232"/>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row>
    <row r="71" spans="2:31" s="15" customFormat="1" ht="16.5" customHeight="1">
      <c r="B71" s="15" t="s">
        <v>495</v>
      </c>
      <c r="C71" s="232"/>
      <c r="D71" s="232"/>
      <c r="E71" s="232"/>
      <c r="F71" s="232"/>
      <c r="G71" s="232"/>
      <c r="H71" s="232"/>
      <c r="I71" s="232"/>
      <c r="J71" s="232"/>
      <c r="K71" s="232"/>
      <c r="L71" s="232"/>
      <c r="M71" s="232"/>
      <c r="N71" s="232"/>
      <c r="O71" s="232"/>
      <c r="P71" s="232"/>
      <c r="Q71" s="232"/>
      <c r="R71" s="232"/>
      <c r="S71" s="232"/>
      <c r="T71" s="232"/>
      <c r="U71" s="232"/>
      <c r="V71" s="232"/>
      <c r="W71" s="232"/>
      <c r="X71" s="232"/>
      <c r="Y71" s="232"/>
      <c r="Z71" s="232"/>
      <c r="AA71" s="232"/>
      <c r="AB71" s="232"/>
      <c r="AC71" s="232"/>
      <c r="AD71" s="232"/>
      <c r="AE71" s="232"/>
    </row>
    <row r="72" spans="2:31" s="15" customFormat="1" ht="16.5" customHeight="1">
      <c r="B72" s="15" t="s">
        <v>496</v>
      </c>
      <c r="C72" s="232"/>
      <c r="D72" s="232"/>
      <c r="E72" s="232"/>
      <c r="F72" s="232"/>
      <c r="G72" s="232"/>
      <c r="H72" s="232"/>
      <c r="I72" s="232"/>
      <c r="J72" s="232"/>
      <c r="K72" s="232"/>
      <c r="L72" s="232"/>
      <c r="M72" s="232"/>
      <c r="N72" s="232"/>
      <c r="O72" s="232"/>
      <c r="P72" s="232"/>
      <c r="Q72" s="232"/>
      <c r="R72" s="232"/>
      <c r="S72" s="232"/>
      <c r="T72" s="232"/>
      <c r="U72" s="232"/>
      <c r="V72" s="232"/>
      <c r="W72" s="232"/>
      <c r="X72" s="232"/>
      <c r="Y72" s="232"/>
      <c r="Z72" s="232"/>
      <c r="AA72" s="232"/>
      <c r="AB72" s="232"/>
      <c r="AC72" s="232"/>
      <c r="AD72" s="232"/>
      <c r="AE72" s="232"/>
    </row>
    <row r="73" spans="4:32" s="18" customFormat="1" ht="15" customHeight="1">
      <c r="D73" s="242"/>
      <c r="E73" s="242"/>
      <c r="F73" s="242"/>
      <c r="G73" s="242"/>
      <c r="H73" s="242"/>
      <c r="I73" s="242"/>
      <c r="J73" s="242"/>
      <c r="K73" s="242"/>
      <c r="L73" s="242"/>
      <c r="M73" s="242"/>
      <c r="N73" s="242"/>
      <c r="O73" s="242"/>
      <c r="P73" s="242"/>
      <c r="Q73" s="243"/>
      <c r="R73" s="243"/>
      <c r="S73" s="243"/>
      <c r="T73" s="243"/>
      <c r="U73" s="243"/>
      <c r="X73" s="244"/>
      <c r="Y73" s="244"/>
      <c r="Z73" s="244"/>
      <c r="AA73" s="244"/>
      <c r="AB73" s="244"/>
      <c r="AC73" s="244"/>
      <c r="AD73" s="244"/>
      <c r="AE73" s="244"/>
      <c r="AF73" s="244"/>
    </row>
    <row r="74" spans="4:19" s="15" customFormat="1" ht="15" customHeight="1">
      <c r="D74" s="15" t="s">
        <v>497</v>
      </c>
      <c r="E74" s="232"/>
      <c r="F74" s="232"/>
      <c r="G74" s="232"/>
      <c r="H74" s="232"/>
      <c r="I74" s="232"/>
      <c r="J74" s="232"/>
      <c r="K74" s="232"/>
      <c r="L74" s="232"/>
      <c r="M74" s="232"/>
      <c r="N74" s="232"/>
      <c r="O74" s="232"/>
      <c r="P74" s="232"/>
      <c r="Q74" s="232"/>
      <c r="R74" s="232"/>
      <c r="S74" s="232"/>
    </row>
    <row r="75" spans="4:19" s="15" customFormat="1" ht="15" customHeight="1">
      <c r="D75" s="245"/>
      <c r="E75" s="246"/>
      <c r="F75" s="246"/>
      <c r="G75" s="444" t="s">
        <v>498</v>
      </c>
      <c r="H75" s="444"/>
      <c r="I75" s="444"/>
      <c r="J75" s="444"/>
      <c r="K75" s="444"/>
      <c r="L75" s="444"/>
      <c r="M75" s="444"/>
      <c r="N75" s="444"/>
      <c r="O75" s="246"/>
      <c r="P75" s="246"/>
      <c r="Q75" s="247"/>
      <c r="R75" s="248"/>
      <c r="S75" s="249"/>
    </row>
    <row r="76" spans="4:34" s="15" customFormat="1" ht="15" customHeight="1">
      <c r="D76" s="250"/>
      <c r="E76" s="248" t="s">
        <v>499</v>
      </c>
      <c r="F76" s="248"/>
      <c r="G76" s="248"/>
      <c r="H76" s="248" t="s">
        <v>500</v>
      </c>
      <c r="I76" s="248"/>
      <c r="J76" s="248"/>
      <c r="K76" s="248"/>
      <c r="L76" s="248"/>
      <c r="M76" s="248"/>
      <c r="N76" s="248"/>
      <c r="O76" s="248"/>
      <c r="P76" s="251"/>
      <c r="Q76" s="252"/>
      <c r="R76" s="248"/>
      <c r="S76" s="249"/>
      <c r="AH76" s="14"/>
    </row>
    <row r="77" spans="4:19" s="15" customFormat="1" ht="15" customHeight="1">
      <c r="D77" s="250"/>
      <c r="E77" s="248" t="s">
        <v>501</v>
      </c>
      <c r="F77" s="248"/>
      <c r="G77" s="248"/>
      <c r="H77" s="253" t="s">
        <v>502</v>
      </c>
      <c r="I77" s="253"/>
      <c r="J77" s="253"/>
      <c r="K77" s="253"/>
      <c r="L77" s="253"/>
      <c r="M77" s="253"/>
      <c r="N77" s="253"/>
      <c r="O77" s="253"/>
      <c r="P77" s="254"/>
      <c r="Q77" s="252"/>
      <c r="R77" s="248"/>
      <c r="S77" s="255" t="s">
        <v>503</v>
      </c>
    </row>
    <row r="78" spans="4:20" s="15" customFormat="1" ht="15" customHeight="1">
      <c r="D78" s="250"/>
      <c r="E78" s="248"/>
      <c r="F78" s="248"/>
      <c r="G78" s="248"/>
      <c r="H78" s="248"/>
      <c r="I78" s="248"/>
      <c r="J78" s="248"/>
      <c r="K78" s="248"/>
      <c r="L78" s="248"/>
      <c r="M78" s="248"/>
      <c r="N78" s="248"/>
      <c r="O78" s="248"/>
      <c r="P78" s="248"/>
      <c r="Q78" s="252"/>
      <c r="R78" s="248"/>
      <c r="S78" s="249"/>
      <c r="T78" s="255"/>
    </row>
    <row r="79" spans="4:20" s="15" customFormat="1" ht="15" customHeight="1">
      <c r="D79" s="250"/>
      <c r="E79" s="248" t="s">
        <v>504</v>
      </c>
      <c r="F79" s="251"/>
      <c r="G79" s="248"/>
      <c r="H79" s="248"/>
      <c r="I79" s="248"/>
      <c r="J79" s="248"/>
      <c r="K79" s="248"/>
      <c r="L79" s="248"/>
      <c r="M79" s="248"/>
      <c r="N79" s="248"/>
      <c r="O79" s="248"/>
      <c r="P79" s="248"/>
      <c r="Q79" s="252"/>
      <c r="R79" s="248"/>
      <c r="S79" s="249"/>
      <c r="T79" s="255"/>
    </row>
    <row r="80" spans="4:20" s="15" customFormat="1" ht="15" customHeight="1">
      <c r="D80" s="250"/>
      <c r="E80" s="248" t="s">
        <v>505</v>
      </c>
      <c r="F80" s="248"/>
      <c r="G80" s="248"/>
      <c r="H80" s="248"/>
      <c r="I80" s="248"/>
      <c r="J80" s="248"/>
      <c r="K80" s="248"/>
      <c r="L80" s="248"/>
      <c r="M80" s="248"/>
      <c r="N80" s="248"/>
      <c r="O80" s="248"/>
      <c r="P80" s="248"/>
      <c r="Q80" s="252"/>
      <c r="R80" s="248"/>
      <c r="S80" s="249"/>
      <c r="T80" s="255"/>
    </row>
    <row r="81" spans="4:19" s="15" customFormat="1" ht="15" customHeight="1">
      <c r="D81" s="250"/>
      <c r="E81" s="248"/>
      <c r="F81" s="248"/>
      <c r="G81" s="248"/>
      <c r="H81" s="248"/>
      <c r="I81" s="248"/>
      <c r="J81" s="248"/>
      <c r="K81" s="248" t="s">
        <v>506</v>
      </c>
      <c r="L81" s="248"/>
      <c r="M81" s="248"/>
      <c r="N81" s="248"/>
      <c r="O81" s="248"/>
      <c r="P81" s="248"/>
      <c r="Q81" s="252"/>
      <c r="R81" s="248"/>
      <c r="S81" s="255" t="s">
        <v>507</v>
      </c>
    </row>
    <row r="82" spans="4:19" s="15" customFormat="1" ht="15" customHeight="1">
      <c r="D82" s="250"/>
      <c r="E82" s="248" t="s">
        <v>508</v>
      </c>
      <c r="F82" s="248"/>
      <c r="G82" s="248"/>
      <c r="H82" s="248"/>
      <c r="I82" s="248"/>
      <c r="J82" s="248"/>
      <c r="K82" s="248"/>
      <c r="L82" s="248"/>
      <c r="M82" s="248"/>
      <c r="N82" s="248"/>
      <c r="O82" s="248"/>
      <c r="P82" s="248"/>
      <c r="Q82" s="252"/>
      <c r="R82" s="248"/>
      <c r="S82" s="255"/>
    </row>
    <row r="83" spans="4:19" s="15" customFormat="1" ht="15" customHeight="1">
      <c r="D83" s="250"/>
      <c r="E83" s="248"/>
      <c r="F83" s="248"/>
      <c r="G83" s="248"/>
      <c r="H83" s="248"/>
      <c r="I83" s="248"/>
      <c r="J83" s="248" t="s">
        <v>509</v>
      </c>
      <c r="K83" s="248"/>
      <c r="L83" s="248"/>
      <c r="M83" s="248"/>
      <c r="N83" s="248"/>
      <c r="O83" s="248"/>
      <c r="P83" s="248"/>
      <c r="Q83" s="252"/>
      <c r="R83" s="248"/>
      <c r="S83" s="255" t="s">
        <v>510</v>
      </c>
    </row>
    <row r="84" spans="4:19" s="15" customFormat="1" ht="15" customHeight="1">
      <c r="D84" s="250"/>
      <c r="E84" s="248"/>
      <c r="F84" s="248" t="s">
        <v>43</v>
      </c>
      <c r="G84" s="248"/>
      <c r="H84" s="248"/>
      <c r="I84" s="248"/>
      <c r="J84" s="248" t="s">
        <v>511</v>
      </c>
      <c r="K84" s="248"/>
      <c r="L84" s="248"/>
      <c r="M84" s="248"/>
      <c r="N84" s="248"/>
      <c r="O84" s="248"/>
      <c r="P84" s="248"/>
      <c r="Q84" s="252"/>
      <c r="R84" s="248"/>
      <c r="S84" s="255" t="s">
        <v>512</v>
      </c>
    </row>
    <row r="85" spans="4:19" s="15" customFormat="1" ht="15" customHeight="1">
      <c r="D85" s="250"/>
      <c r="E85" s="248"/>
      <c r="F85" s="248" t="s">
        <v>10</v>
      </c>
      <c r="G85" s="248"/>
      <c r="H85" s="248"/>
      <c r="I85" s="248"/>
      <c r="J85" s="248" t="s">
        <v>513</v>
      </c>
      <c r="K85" s="248"/>
      <c r="L85" s="248"/>
      <c r="M85" s="248"/>
      <c r="N85" s="248"/>
      <c r="O85" s="248"/>
      <c r="P85" s="248" t="s">
        <v>44</v>
      </c>
      <c r="Q85" s="252"/>
      <c r="R85" s="248"/>
      <c r="S85" s="255" t="s">
        <v>514</v>
      </c>
    </row>
    <row r="86" spans="4:19" s="15" customFormat="1" ht="15" customHeight="1">
      <c r="D86" s="256"/>
      <c r="E86" s="253"/>
      <c r="F86" s="253"/>
      <c r="G86" s="253"/>
      <c r="H86" s="253"/>
      <c r="I86" s="253"/>
      <c r="J86" s="253"/>
      <c r="K86" s="253"/>
      <c r="L86" s="253"/>
      <c r="M86" s="253"/>
      <c r="N86" s="253"/>
      <c r="O86" s="253"/>
      <c r="P86" s="253"/>
      <c r="Q86" s="257"/>
      <c r="R86" s="248"/>
      <c r="S86" s="255" t="s">
        <v>515</v>
      </c>
    </row>
    <row r="87" spans="5:32" s="15" customFormat="1" ht="9.75" customHeight="1">
      <c r="E87" s="232"/>
      <c r="F87" s="232"/>
      <c r="G87" s="232"/>
      <c r="H87" s="232"/>
      <c r="I87" s="232"/>
      <c r="J87" s="232"/>
      <c r="K87" s="232"/>
      <c r="L87" s="232"/>
      <c r="M87" s="232"/>
      <c r="N87" s="232"/>
      <c r="O87" s="232"/>
      <c r="P87" s="232"/>
      <c r="Q87" s="232"/>
      <c r="R87" s="232"/>
      <c r="S87" s="232"/>
      <c r="T87" s="232"/>
      <c r="U87" s="232"/>
      <c r="V87" s="232"/>
      <c r="W87" s="232"/>
      <c r="X87" s="232"/>
      <c r="Y87" s="232"/>
      <c r="Z87" s="232"/>
      <c r="AA87" s="232"/>
      <c r="AB87" s="232"/>
      <c r="AC87" s="232"/>
      <c r="AD87" s="232"/>
      <c r="AE87" s="232"/>
      <c r="AF87" s="232"/>
    </row>
    <row r="88" spans="4:32" s="15" customFormat="1" ht="15" customHeight="1">
      <c r="D88" s="258" t="s">
        <v>516</v>
      </c>
      <c r="F88" s="232"/>
      <c r="G88" s="232"/>
      <c r="H88" s="232"/>
      <c r="I88" s="232"/>
      <c r="J88" s="232"/>
      <c r="K88" s="232"/>
      <c r="L88" s="232"/>
      <c r="M88" s="232"/>
      <c r="N88" s="232"/>
      <c r="O88" s="232"/>
      <c r="P88" s="232"/>
      <c r="Q88" s="232"/>
      <c r="R88" s="232"/>
      <c r="S88" s="232"/>
      <c r="T88" s="232"/>
      <c r="U88" s="232"/>
      <c r="V88" s="232"/>
      <c r="W88" s="232"/>
      <c r="X88" s="232"/>
      <c r="Y88" s="232"/>
      <c r="Z88" s="232"/>
      <c r="AA88" s="232"/>
      <c r="AB88" s="232"/>
      <c r="AC88" s="232"/>
      <c r="AD88" s="232"/>
      <c r="AE88" s="232"/>
      <c r="AF88" s="232"/>
    </row>
    <row r="89" spans="4:32" s="18" customFormat="1" ht="15" customHeight="1">
      <c r="D89" s="242"/>
      <c r="E89" s="242"/>
      <c r="F89" s="259"/>
      <c r="G89" s="260"/>
      <c r="H89" s="260"/>
      <c r="I89" s="260"/>
      <c r="J89" s="260"/>
      <c r="K89" s="260"/>
      <c r="L89" s="260"/>
      <c r="M89" s="260"/>
      <c r="N89" s="260"/>
      <c r="O89" s="260"/>
      <c r="P89" s="260"/>
      <c r="Q89" s="261"/>
      <c r="R89" s="261"/>
      <c r="S89" s="261"/>
      <c r="T89" s="261"/>
      <c r="U89" s="262"/>
      <c r="W89" s="243"/>
      <c r="X89" s="243"/>
      <c r="Y89" s="243"/>
      <c r="Z89" s="243"/>
      <c r="AA89" s="243"/>
      <c r="AB89" s="243"/>
      <c r="AC89" s="243"/>
      <c r="AD89" s="243"/>
      <c r="AE89" s="243"/>
      <c r="AF89" s="243"/>
    </row>
    <row r="90" spans="4:32" s="18" customFormat="1" ht="15" customHeight="1">
      <c r="D90" s="242"/>
      <c r="E90" s="242"/>
      <c r="F90" s="263"/>
      <c r="G90" s="445" t="s">
        <v>517</v>
      </c>
      <c r="H90" s="408"/>
      <c r="I90" s="408"/>
      <c r="J90" s="408"/>
      <c r="K90" s="408"/>
      <c r="L90" s="408"/>
      <c r="M90" s="408"/>
      <c r="N90" s="408"/>
      <c r="O90" s="408"/>
      <c r="P90" s="408"/>
      <c r="Q90" s="408"/>
      <c r="R90" s="408"/>
      <c r="S90" s="408"/>
      <c r="T90" s="408"/>
      <c r="U90" s="264"/>
      <c r="W90" s="244"/>
      <c r="X90" s="244"/>
      <c r="Y90" s="244"/>
      <c r="Z90" s="244"/>
      <c r="AA90" s="244"/>
      <c r="AB90" s="244"/>
      <c r="AC90" s="244"/>
      <c r="AD90" s="244"/>
      <c r="AE90" s="244"/>
      <c r="AF90" s="244"/>
    </row>
    <row r="91" spans="4:32" s="18" customFormat="1" ht="15" customHeight="1">
      <c r="D91" s="164" t="s">
        <v>518</v>
      </c>
      <c r="E91" s="164"/>
      <c r="F91" s="263"/>
      <c r="G91" s="408"/>
      <c r="H91" s="408"/>
      <c r="I91" s="408"/>
      <c r="J91" s="408"/>
      <c r="K91" s="408"/>
      <c r="L91" s="408"/>
      <c r="M91" s="408"/>
      <c r="N91" s="408"/>
      <c r="O91" s="408"/>
      <c r="P91" s="408"/>
      <c r="Q91" s="408"/>
      <c r="R91" s="408"/>
      <c r="S91" s="408"/>
      <c r="T91" s="408"/>
      <c r="U91" s="264"/>
      <c r="W91" s="244"/>
      <c r="X91" s="244"/>
      <c r="Y91" s="244"/>
      <c r="Z91" s="244"/>
      <c r="AA91" s="244"/>
      <c r="AB91" s="244"/>
      <c r="AC91" s="244"/>
      <c r="AD91" s="244"/>
      <c r="AE91" s="244"/>
      <c r="AF91" s="244"/>
    </row>
    <row r="92" spans="4:32" s="18" customFormat="1" ht="15" customHeight="1">
      <c r="D92" s="164"/>
      <c r="E92" s="164"/>
      <c r="F92" s="263"/>
      <c r="G92" s="408"/>
      <c r="H92" s="408"/>
      <c r="I92" s="408"/>
      <c r="J92" s="408"/>
      <c r="K92" s="408"/>
      <c r="L92" s="408"/>
      <c r="M92" s="408"/>
      <c r="N92" s="408"/>
      <c r="O92" s="408"/>
      <c r="P92" s="408"/>
      <c r="Q92" s="408"/>
      <c r="R92" s="408"/>
      <c r="S92" s="408"/>
      <c r="T92" s="408"/>
      <c r="U92" s="264"/>
      <c r="W92" s="244"/>
      <c r="X92" s="244"/>
      <c r="Y92" s="244"/>
      <c r="Z92" s="244"/>
      <c r="AA92" s="244"/>
      <c r="AB92" s="244"/>
      <c r="AC92" s="244"/>
      <c r="AD92" s="244"/>
      <c r="AE92" s="244"/>
      <c r="AF92" s="244"/>
    </row>
    <row r="93" spans="4:32" s="18" customFormat="1" ht="15" customHeight="1">
      <c r="D93" s="242"/>
      <c r="E93" s="242"/>
      <c r="F93" s="263"/>
      <c r="G93" s="408"/>
      <c r="H93" s="408"/>
      <c r="I93" s="408"/>
      <c r="J93" s="408"/>
      <c r="K93" s="408"/>
      <c r="L93" s="408"/>
      <c r="M93" s="408"/>
      <c r="N93" s="408"/>
      <c r="O93" s="408"/>
      <c r="P93" s="408"/>
      <c r="Q93" s="408"/>
      <c r="R93" s="408"/>
      <c r="S93" s="408"/>
      <c r="T93" s="408"/>
      <c r="U93" s="264"/>
      <c r="W93" s="244"/>
      <c r="X93" s="244"/>
      <c r="Y93" s="244"/>
      <c r="Z93" s="244"/>
      <c r="AA93" s="244"/>
      <c r="AB93" s="244"/>
      <c r="AC93" s="244"/>
      <c r="AD93" s="244"/>
      <c r="AE93" s="244"/>
      <c r="AF93" s="244"/>
    </row>
    <row r="94" spans="4:32" s="18" customFormat="1" ht="15" customHeight="1">
      <c r="D94" s="242"/>
      <c r="E94" s="242"/>
      <c r="F94" s="265"/>
      <c r="G94" s="266"/>
      <c r="H94" s="266"/>
      <c r="I94" s="266"/>
      <c r="J94" s="266"/>
      <c r="K94" s="266"/>
      <c r="L94" s="266"/>
      <c r="M94" s="266"/>
      <c r="N94" s="266"/>
      <c r="O94" s="266"/>
      <c r="P94" s="266"/>
      <c r="Q94" s="267"/>
      <c r="R94" s="267"/>
      <c r="S94" s="267"/>
      <c r="T94" s="267"/>
      <c r="U94" s="268"/>
      <c r="W94" s="255" t="s">
        <v>515</v>
      </c>
      <c r="X94" s="244"/>
      <c r="Y94" s="244"/>
      <c r="Z94" s="244"/>
      <c r="AA94" s="244"/>
      <c r="AB94" s="244"/>
      <c r="AC94" s="244"/>
      <c r="AD94" s="244"/>
      <c r="AE94" s="244"/>
      <c r="AF94" s="244"/>
    </row>
    <row r="95" spans="4:32" s="18" customFormat="1" ht="15" customHeight="1">
      <c r="D95" s="242"/>
      <c r="E95" s="242"/>
      <c r="F95" s="242"/>
      <c r="G95" s="242"/>
      <c r="H95" s="242"/>
      <c r="I95" s="242"/>
      <c r="J95" s="242"/>
      <c r="K95" s="242"/>
      <c r="L95" s="242"/>
      <c r="M95" s="242"/>
      <c r="N95" s="242"/>
      <c r="O95" s="242"/>
      <c r="P95" s="242"/>
      <c r="Q95" s="243"/>
      <c r="R95" s="243"/>
      <c r="S95" s="243"/>
      <c r="T95" s="243"/>
      <c r="U95" s="243"/>
      <c r="X95" s="244"/>
      <c r="Y95" s="244"/>
      <c r="Z95" s="244"/>
      <c r="AA95" s="244"/>
      <c r="AB95" s="244"/>
      <c r="AC95" s="244"/>
      <c r="AD95" s="244"/>
      <c r="AE95" s="244"/>
      <c r="AF95" s="244"/>
    </row>
    <row r="96" spans="4:32" s="18" customFormat="1" ht="15" customHeight="1">
      <c r="D96" s="242"/>
      <c r="E96" s="269"/>
      <c r="F96" s="446"/>
      <c r="G96" s="447"/>
      <c r="H96" s="260"/>
      <c r="I96" s="260"/>
      <c r="J96" s="260"/>
      <c r="K96" s="260"/>
      <c r="L96" s="260"/>
      <c r="M96" s="260"/>
      <c r="N96" s="260"/>
      <c r="O96" s="260"/>
      <c r="P96" s="260"/>
      <c r="Q96" s="261"/>
      <c r="R96" s="261"/>
      <c r="S96" s="261"/>
      <c r="T96" s="261"/>
      <c r="U96" s="270"/>
      <c r="W96" s="244"/>
      <c r="X96" s="244"/>
      <c r="Y96" s="244"/>
      <c r="Z96" s="244"/>
      <c r="AA96" s="244"/>
      <c r="AB96" s="244"/>
      <c r="AC96" s="244"/>
      <c r="AD96" s="244"/>
      <c r="AE96" s="244"/>
      <c r="AF96" s="244"/>
    </row>
    <row r="97" spans="4:32" s="18" customFormat="1" ht="15" customHeight="1">
      <c r="D97" s="242"/>
      <c r="E97" s="269"/>
      <c r="F97" s="263"/>
      <c r="G97" s="271"/>
      <c r="H97" s="242"/>
      <c r="I97" s="242"/>
      <c r="J97" s="242"/>
      <c r="K97" s="242"/>
      <c r="L97" s="242"/>
      <c r="M97" s="242"/>
      <c r="N97" s="242"/>
      <c r="O97" s="242"/>
      <c r="P97" s="242"/>
      <c r="Q97" s="243"/>
      <c r="R97" s="243"/>
      <c r="S97" s="243"/>
      <c r="T97" s="243"/>
      <c r="U97" s="272"/>
      <c r="W97" s="244"/>
      <c r="X97" s="244"/>
      <c r="Y97" s="244"/>
      <c r="Z97" s="244"/>
      <c r="AA97" s="244"/>
      <c r="AB97" s="244"/>
      <c r="AC97" s="244"/>
      <c r="AD97" s="244"/>
      <c r="AE97" s="244"/>
      <c r="AF97" s="244"/>
    </row>
    <row r="98" spans="4:32" s="18" customFormat="1" ht="15" customHeight="1">
      <c r="D98" s="164" t="s">
        <v>519</v>
      </c>
      <c r="E98" s="164"/>
      <c r="F98" s="263"/>
      <c r="G98" s="271"/>
      <c r="H98" s="242"/>
      <c r="I98" s="242"/>
      <c r="J98" s="242"/>
      <c r="K98" s="242"/>
      <c r="L98" s="242"/>
      <c r="M98" s="242"/>
      <c r="N98" s="242"/>
      <c r="O98" s="242"/>
      <c r="P98" s="242"/>
      <c r="Q98" s="243"/>
      <c r="R98" s="243"/>
      <c r="S98" s="243"/>
      <c r="T98" s="243"/>
      <c r="U98" s="272"/>
      <c r="W98" s="244"/>
      <c r="X98" s="244"/>
      <c r="Y98" s="244"/>
      <c r="Z98" s="244"/>
      <c r="AA98" s="244"/>
      <c r="AB98" s="244"/>
      <c r="AC98" s="244"/>
      <c r="AD98" s="244"/>
      <c r="AE98" s="244"/>
      <c r="AF98" s="244"/>
    </row>
    <row r="99" spans="4:32" s="18" customFormat="1" ht="15" customHeight="1">
      <c r="D99" s="164"/>
      <c r="E99" s="164"/>
      <c r="F99" s="263"/>
      <c r="G99" s="271"/>
      <c r="H99" s="259"/>
      <c r="I99" s="260"/>
      <c r="J99" s="260"/>
      <c r="K99" s="260"/>
      <c r="L99" s="260"/>
      <c r="M99" s="260"/>
      <c r="N99" s="260"/>
      <c r="O99" s="260"/>
      <c r="P99" s="260"/>
      <c r="Q99" s="261"/>
      <c r="R99" s="261"/>
      <c r="S99" s="261"/>
      <c r="T99" s="262"/>
      <c r="U99" s="272"/>
      <c r="W99" s="244"/>
      <c r="X99" s="244"/>
      <c r="Y99" s="244"/>
      <c r="Z99" s="244"/>
      <c r="AA99" s="244"/>
      <c r="AB99" s="244"/>
      <c r="AC99" s="244"/>
      <c r="AD99" s="244"/>
      <c r="AE99" s="244"/>
      <c r="AF99" s="244"/>
    </row>
    <row r="100" spans="4:32" s="18" customFormat="1" ht="15" customHeight="1">
      <c r="D100" s="242"/>
      <c r="E100" s="242"/>
      <c r="F100" s="263"/>
      <c r="G100" s="271"/>
      <c r="H100" s="263"/>
      <c r="I100" s="242"/>
      <c r="J100" s="242"/>
      <c r="K100" s="242"/>
      <c r="L100" s="242"/>
      <c r="M100" s="242"/>
      <c r="N100" s="242"/>
      <c r="O100" s="242"/>
      <c r="P100" s="242"/>
      <c r="Q100" s="243"/>
      <c r="R100" s="243"/>
      <c r="S100" s="243"/>
      <c r="T100" s="264"/>
      <c r="U100" s="272"/>
      <c r="X100" s="255"/>
      <c r="Y100" s="243"/>
      <c r="Z100" s="243"/>
      <c r="AA100" s="243"/>
      <c r="AB100" s="243"/>
      <c r="AC100" s="243"/>
      <c r="AD100" s="243"/>
      <c r="AE100" s="243"/>
      <c r="AF100" s="243"/>
    </row>
    <row r="101" spans="4:32" s="18" customFormat="1" ht="15" customHeight="1">
      <c r="D101" s="242"/>
      <c r="E101" s="242"/>
      <c r="F101" s="448"/>
      <c r="G101" s="449"/>
      <c r="H101" s="266"/>
      <c r="I101" s="266"/>
      <c r="J101" s="266"/>
      <c r="K101" s="266"/>
      <c r="L101" s="266"/>
      <c r="M101" s="266"/>
      <c r="N101" s="266"/>
      <c r="O101" s="266"/>
      <c r="P101" s="266"/>
      <c r="Q101" s="267"/>
      <c r="R101" s="267"/>
      <c r="S101" s="267"/>
      <c r="T101" s="267"/>
      <c r="U101" s="273"/>
      <c r="W101" s="244"/>
      <c r="X101" s="244"/>
      <c r="Y101" s="244"/>
      <c r="Z101" s="244"/>
      <c r="AA101" s="244"/>
      <c r="AB101" s="244"/>
      <c r="AC101" s="244"/>
      <c r="AD101" s="244"/>
      <c r="AE101" s="244"/>
      <c r="AF101" s="244"/>
    </row>
    <row r="102" spans="3:31" s="15" customFormat="1" ht="16.5" customHeight="1">
      <c r="C102" s="232"/>
      <c r="D102" s="232"/>
      <c r="E102" s="232"/>
      <c r="F102" s="232"/>
      <c r="G102" s="232"/>
      <c r="H102" s="232"/>
      <c r="I102" s="232"/>
      <c r="J102" s="232"/>
      <c r="K102" s="232"/>
      <c r="L102" s="232"/>
      <c r="M102" s="232"/>
      <c r="N102" s="232"/>
      <c r="O102" s="232"/>
      <c r="P102" s="232"/>
      <c r="Q102" s="232"/>
      <c r="R102" s="232"/>
      <c r="S102" s="232"/>
      <c r="T102" s="232"/>
      <c r="U102" s="232"/>
      <c r="V102" s="232"/>
      <c r="W102" s="232"/>
      <c r="X102" s="232"/>
      <c r="Y102" s="232"/>
      <c r="Z102" s="232"/>
      <c r="AA102" s="232"/>
      <c r="AB102" s="232"/>
      <c r="AC102" s="232"/>
      <c r="AD102" s="232"/>
      <c r="AE102" s="232"/>
    </row>
    <row r="103" s="15" customFormat="1" ht="16.5" customHeight="1">
      <c r="A103" s="15" t="s">
        <v>723</v>
      </c>
    </row>
    <row r="104" spans="2:31" s="15" customFormat="1" ht="16.5" customHeight="1">
      <c r="B104" s="15" t="s">
        <v>725</v>
      </c>
      <c r="C104" s="232"/>
      <c r="D104" s="232"/>
      <c r="E104" s="232"/>
      <c r="F104" s="232"/>
      <c r="G104" s="232"/>
      <c r="H104" s="232"/>
      <c r="I104" s="232"/>
      <c r="J104" s="232"/>
      <c r="K104" s="232"/>
      <c r="L104" s="232"/>
      <c r="M104" s="232"/>
      <c r="N104" s="232"/>
      <c r="O104" s="232"/>
      <c r="P104" s="232"/>
      <c r="Q104" s="232"/>
      <c r="R104" s="232"/>
      <c r="S104" s="232"/>
      <c r="T104" s="232"/>
      <c r="U104" s="232"/>
      <c r="V104" s="232"/>
      <c r="W104" s="232"/>
      <c r="X104" s="232"/>
      <c r="Y104" s="232"/>
      <c r="Z104" s="232"/>
      <c r="AA104" s="232"/>
      <c r="AB104" s="232"/>
      <c r="AC104" s="232"/>
      <c r="AD104" s="232"/>
      <c r="AE104" s="232"/>
    </row>
    <row r="105" spans="2:31" s="15" customFormat="1" ht="16.5" customHeight="1">
      <c r="B105" s="15" t="s">
        <v>726</v>
      </c>
      <c r="C105" s="232"/>
      <c r="D105" s="232"/>
      <c r="E105" s="232"/>
      <c r="F105" s="232"/>
      <c r="G105" s="232"/>
      <c r="H105" s="232"/>
      <c r="I105" s="232"/>
      <c r="J105" s="232"/>
      <c r="K105" s="232"/>
      <c r="L105" s="232"/>
      <c r="M105" s="232"/>
      <c r="N105" s="232"/>
      <c r="O105" s="232"/>
      <c r="P105" s="232"/>
      <c r="Q105" s="232"/>
      <c r="R105" s="232"/>
      <c r="S105" s="232"/>
      <c r="T105" s="232"/>
      <c r="U105" s="232"/>
      <c r="V105" s="232"/>
      <c r="W105" s="232"/>
      <c r="X105" s="232"/>
      <c r="Y105" s="232"/>
      <c r="Z105" s="232"/>
      <c r="AA105" s="232"/>
      <c r="AB105" s="232"/>
      <c r="AC105" s="232"/>
      <c r="AD105" s="232"/>
      <c r="AE105" s="232"/>
    </row>
    <row r="106" spans="2:31" s="15" customFormat="1" ht="16.5" customHeight="1">
      <c r="B106" s="15" t="s">
        <v>727</v>
      </c>
      <c r="C106" s="232"/>
      <c r="D106" s="232"/>
      <c r="E106" s="232"/>
      <c r="F106" s="232"/>
      <c r="G106" s="232"/>
      <c r="H106" s="232"/>
      <c r="I106" s="232"/>
      <c r="J106" s="232"/>
      <c r="K106" s="232"/>
      <c r="L106" s="232"/>
      <c r="M106" s="232"/>
      <c r="N106" s="232"/>
      <c r="O106" s="232"/>
      <c r="P106" s="232"/>
      <c r="Q106" s="232"/>
      <c r="R106" s="232"/>
      <c r="S106" s="232"/>
      <c r="T106" s="232"/>
      <c r="U106" s="232"/>
      <c r="V106" s="232"/>
      <c r="W106" s="232"/>
      <c r="X106" s="232"/>
      <c r="Y106" s="232"/>
      <c r="Z106" s="232"/>
      <c r="AA106" s="232"/>
      <c r="AB106" s="232"/>
      <c r="AC106" s="232"/>
      <c r="AD106" s="232"/>
      <c r="AE106" s="232"/>
    </row>
    <row r="107" spans="2:31" s="15" customFormat="1" ht="16.5" customHeight="1">
      <c r="B107" s="15" t="s">
        <v>728</v>
      </c>
      <c r="C107" s="232"/>
      <c r="D107" s="232"/>
      <c r="E107" s="232"/>
      <c r="F107" s="232"/>
      <c r="G107" s="232"/>
      <c r="H107" s="232"/>
      <c r="I107" s="232"/>
      <c r="J107" s="232"/>
      <c r="K107" s="232"/>
      <c r="L107" s="232"/>
      <c r="M107" s="232"/>
      <c r="N107" s="232"/>
      <c r="O107" s="232"/>
      <c r="P107" s="232"/>
      <c r="Q107" s="232"/>
      <c r="R107" s="232"/>
      <c r="S107" s="232"/>
      <c r="T107" s="232"/>
      <c r="U107" s="232"/>
      <c r="V107" s="232"/>
      <c r="W107" s="232"/>
      <c r="X107" s="232"/>
      <c r="Y107" s="232"/>
      <c r="Z107" s="232"/>
      <c r="AA107" s="232"/>
      <c r="AB107" s="232"/>
      <c r="AC107" s="232"/>
      <c r="AD107" s="232"/>
      <c r="AE107" s="232"/>
    </row>
    <row r="108" spans="3:31" s="15" customFormat="1" ht="16.5" customHeight="1">
      <c r="C108" s="232"/>
      <c r="D108" s="232"/>
      <c r="E108" s="232"/>
      <c r="F108" s="232"/>
      <c r="G108" s="232"/>
      <c r="H108" s="232"/>
      <c r="I108" s="232"/>
      <c r="J108" s="232"/>
      <c r="K108" s="232"/>
      <c r="L108" s="232"/>
      <c r="M108" s="232"/>
      <c r="N108" s="232"/>
      <c r="O108" s="232"/>
      <c r="P108" s="232"/>
      <c r="Q108" s="232"/>
      <c r="R108" s="232"/>
      <c r="S108" s="232"/>
      <c r="T108" s="232"/>
      <c r="U108" s="232"/>
      <c r="V108" s="232"/>
      <c r="W108" s="232"/>
      <c r="X108" s="232"/>
      <c r="Y108" s="232"/>
      <c r="Z108" s="232"/>
      <c r="AA108" s="232"/>
      <c r="AB108" s="232"/>
      <c r="AC108" s="232"/>
      <c r="AD108" s="232"/>
      <c r="AE108" s="232"/>
    </row>
    <row r="109" s="15" customFormat="1" ht="16.5" customHeight="1">
      <c r="A109" s="15" t="s">
        <v>724</v>
      </c>
    </row>
    <row r="110" s="15" customFormat="1" ht="16.5" customHeight="1">
      <c r="B110" s="15" t="s">
        <v>533</v>
      </c>
    </row>
    <row r="111" s="15" customFormat="1" ht="16.5" customHeight="1">
      <c r="B111" s="15" t="s">
        <v>534</v>
      </c>
    </row>
    <row r="112" spans="3:31" s="15" customFormat="1" ht="16.5" customHeight="1">
      <c r="C112" s="232"/>
      <c r="D112" s="232"/>
      <c r="E112" s="232"/>
      <c r="F112" s="232"/>
      <c r="G112" s="232"/>
      <c r="H112" s="232"/>
      <c r="I112" s="232"/>
      <c r="J112" s="232"/>
      <c r="K112" s="232"/>
      <c r="L112" s="232"/>
      <c r="M112" s="232"/>
      <c r="N112" s="232"/>
      <c r="O112" s="232"/>
      <c r="P112" s="232"/>
      <c r="Q112" s="232"/>
      <c r="R112" s="232"/>
      <c r="S112" s="232"/>
      <c r="T112" s="232"/>
      <c r="U112" s="232"/>
      <c r="V112" s="232"/>
      <c r="W112" s="232"/>
      <c r="X112" s="232"/>
      <c r="Y112" s="232"/>
      <c r="Z112" s="232"/>
      <c r="AA112" s="232"/>
      <c r="AB112" s="232"/>
      <c r="AC112" s="232"/>
      <c r="AD112" s="232"/>
      <c r="AE112" s="232"/>
    </row>
    <row r="113" spans="1:31" s="15" customFormat="1" ht="16.5" customHeight="1">
      <c r="A113" s="15" t="s">
        <v>520</v>
      </c>
      <c r="C113" s="232"/>
      <c r="D113" s="232"/>
      <c r="E113" s="232"/>
      <c r="F113" s="232"/>
      <c r="G113" s="232"/>
      <c r="H113" s="232"/>
      <c r="I113" s="232"/>
      <c r="J113" s="232"/>
      <c r="K113" s="232"/>
      <c r="L113" s="232"/>
      <c r="M113" s="232"/>
      <c r="N113" s="232"/>
      <c r="O113" s="232"/>
      <c r="P113" s="232"/>
      <c r="Q113" s="232"/>
      <c r="R113" s="232"/>
      <c r="S113" s="232"/>
      <c r="T113" s="232"/>
      <c r="U113" s="232"/>
      <c r="V113" s="232"/>
      <c r="W113" s="232"/>
      <c r="X113" s="232"/>
      <c r="Y113" s="232"/>
      <c r="Z113" s="232"/>
      <c r="AA113" s="232"/>
      <c r="AB113" s="232"/>
      <c r="AC113" s="232"/>
      <c r="AD113" s="232"/>
      <c r="AE113" s="232"/>
    </row>
    <row r="114" spans="2:31" s="15" customFormat="1" ht="16.5" customHeight="1">
      <c r="B114" s="15" t="s">
        <v>436</v>
      </c>
      <c r="C114" s="232"/>
      <c r="D114" s="232"/>
      <c r="E114" s="232"/>
      <c r="F114" s="232"/>
      <c r="G114" s="232"/>
      <c r="H114" s="232"/>
      <c r="I114" s="232"/>
      <c r="J114" s="232"/>
      <c r="K114" s="232"/>
      <c r="L114" s="232"/>
      <c r="M114" s="232"/>
      <c r="N114" s="232"/>
      <c r="O114" s="232"/>
      <c r="P114" s="232"/>
      <c r="Q114" s="232"/>
      <c r="R114" s="232"/>
      <c r="S114" s="232"/>
      <c r="T114" s="232"/>
      <c r="U114" s="232"/>
      <c r="V114" s="232"/>
      <c r="W114" s="232"/>
      <c r="X114" s="232"/>
      <c r="Y114" s="232"/>
      <c r="Z114" s="232"/>
      <c r="AA114" s="232"/>
      <c r="AB114" s="232"/>
      <c r="AC114" s="232"/>
      <c r="AD114" s="232"/>
      <c r="AE114" s="232"/>
    </row>
    <row r="115" spans="2:31" s="15" customFormat="1" ht="16.5" customHeight="1">
      <c r="B115" s="15" t="s">
        <v>437</v>
      </c>
      <c r="C115" s="232"/>
      <c r="D115" s="232"/>
      <c r="E115" s="232"/>
      <c r="F115" s="232"/>
      <c r="G115" s="232"/>
      <c r="H115" s="232"/>
      <c r="I115" s="232"/>
      <c r="J115" s="232"/>
      <c r="K115" s="232"/>
      <c r="L115" s="232"/>
      <c r="M115" s="232"/>
      <c r="N115" s="232"/>
      <c r="O115" s="232"/>
      <c r="P115" s="232"/>
      <c r="Q115" s="232"/>
      <c r="R115" s="232"/>
      <c r="S115" s="232"/>
      <c r="T115" s="232"/>
      <c r="U115" s="232"/>
      <c r="V115" s="232"/>
      <c r="W115" s="232"/>
      <c r="X115" s="232"/>
      <c r="Y115" s="232"/>
      <c r="Z115" s="232"/>
      <c r="AA115" s="232"/>
      <c r="AB115" s="232"/>
      <c r="AC115" s="232"/>
      <c r="AD115" s="232"/>
      <c r="AE115" s="232"/>
    </row>
    <row r="116" spans="2:31" s="15" customFormat="1" ht="16.5" customHeight="1">
      <c r="B116" s="15" t="s">
        <v>438</v>
      </c>
      <c r="C116" s="232"/>
      <c r="D116" s="232"/>
      <c r="E116" s="232"/>
      <c r="F116" s="232"/>
      <c r="G116" s="232"/>
      <c r="H116" s="232"/>
      <c r="I116" s="232"/>
      <c r="J116" s="232"/>
      <c r="K116" s="232"/>
      <c r="L116" s="232"/>
      <c r="M116" s="232"/>
      <c r="N116" s="232"/>
      <c r="O116" s="232"/>
      <c r="P116" s="232"/>
      <c r="Q116" s="232"/>
      <c r="R116" s="232"/>
      <c r="S116" s="232"/>
      <c r="T116" s="232"/>
      <c r="U116" s="232"/>
      <c r="V116" s="232"/>
      <c r="W116" s="232"/>
      <c r="X116" s="232"/>
      <c r="Y116" s="232"/>
      <c r="Z116" s="232"/>
      <c r="AA116" s="232"/>
      <c r="AB116" s="232"/>
      <c r="AC116" s="232"/>
      <c r="AD116" s="232"/>
      <c r="AE116" s="232"/>
    </row>
    <row r="117" spans="2:31" s="15" customFormat="1" ht="16.5" customHeight="1">
      <c r="B117" s="15" t="s">
        <v>439</v>
      </c>
      <c r="C117" s="232"/>
      <c r="D117" s="232"/>
      <c r="E117" s="232"/>
      <c r="F117" s="232"/>
      <c r="G117" s="232"/>
      <c r="H117" s="232"/>
      <c r="I117" s="232"/>
      <c r="J117" s="232"/>
      <c r="K117" s="232"/>
      <c r="L117" s="232"/>
      <c r="M117" s="232"/>
      <c r="N117" s="232"/>
      <c r="O117" s="232"/>
      <c r="P117" s="232"/>
      <c r="Q117" s="232"/>
      <c r="R117" s="232"/>
      <c r="S117" s="232"/>
      <c r="T117" s="232"/>
      <c r="U117" s="232"/>
      <c r="V117" s="232"/>
      <c r="W117" s="232"/>
      <c r="X117" s="232"/>
      <c r="Y117" s="232"/>
      <c r="Z117" s="232"/>
      <c r="AA117" s="232"/>
      <c r="AB117" s="232"/>
      <c r="AC117" s="232"/>
      <c r="AD117" s="232"/>
      <c r="AE117" s="232"/>
    </row>
    <row r="118" spans="2:31" s="15" customFormat="1" ht="16.5" customHeight="1">
      <c r="B118" s="15" t="s">
        <v>440</v>
      </c>
      <c r="C118" s="232"/>
      <c r="D118" s="232"/>
      <c r="E118" s="232"/>
      <c r="F118" s="232"/>
      <c r="G118" s="232"/>
      <c r="H118" s="232"/>
      <c r="I118" s="232"/>
      <c r="J118" s="232"/>
      <c r="K118" s="232"/>
      <c r="L118" s="232"/>
      <c r="M118" s="232"/>
      <c r="N118" s="232"/>
      <c r="O118" s="232"/>
      <c r="P118" s="232"/>
      <c r="Q118" s="232"/>
      <c r="R118" s="232"/>
      <c r="S118" s="232"/>
      <c r="T118" s="232"/>
      <c r="U118" s="232"/>
      <c r="V118" s="232"/>
      <c r="W118" s="232"/>
      <c r="X118" s="232"/>
      <c r="Y118" s="232"/>
      <c r="Z118" s="232"/>
      <c r="AA118" s="232"/>
      <c r="AB118" s="232"/>
      <c r="AC118" s="232"/>
      <c r="AD118" s="232"/>
      <c r="AE118" s="232"/>
    </row>
    <row r="119" spans="2:31" s="15" customFormat="1" ht="16.5" customHeight="1">
      <c r="B119" s="15" t="s">
        <v>441</v>
      </c>
      <c r="C119" s="232"/>
      <c r="D119" s="232"/>
      <c r="E119" s="232"/>
      <c r="F119" s="232"/>
      <c r="G119" s="232"/>
      <c r="H119" s="232"/>
      <c r="I119" s="232"/>
      <c r="J119" s="232"/>
      <c r="K119" s="232"/>
      <c r="L119" s="232"/>
      <c r="M119" s="232"/>
      <c r="N119" s="232"/>
      <c r="O119" s="232"/>
      <c r="P119" s="232"/>
      <c r="Q119" s="232"/>
      <c r="R119" s="232"/>
      <c r="S119" s="232"/>
      <c r="T119" s="232"/>
      <c r="U119" s="232"/>
      <c r="V119" s="232"/>
      <c r="W119" s="232"/>
      <c r="X119" s="232"/>
      <c r="Y119" s="232"/>
      <c r="Z119" s="232"/>
      <c r="AA119" s="232"/>
      <c r="AB119" s="232"/>
      <c r="AC119" s="232"/>
      <c r="AD119" s="232"/>
      <c r="AE119" s="232"/>
    </row>
    <row r="120" spans="2:31" s="15" customFormat="1" ht="16.5" customHeight="1">
      <c r="B120" s="15" t="s">
        <v>442</v>
      </c>
      <c r="C120" s="232"/>
      <c r="D120" s="232"/>
      <c r="E120" s="232"/>
      <c r="F120" s="232"/>
      <c r="G120" s="232"/>
      <c r="H120" s="232"/>
      <c r="I120" s="232"/>
      <c r="J120" s="232"/>
      <c r="K120" s="232"/>
      <c r="L120" s="232"/>
      <c r="M120" s="232"/>
      <c r="N120" s="232"/>
      <c r="O120" s="232"/>
      <c r="P120" s="232"/>
      <c r="Q120" s="232"/>
      <c r="R120" s="232"/>
      <c r="S120" s="232"/>
      <c r="T120" s="232"/>
      <c r="U120" s="232"/>
      <c r="V120" s="232"/>
      <c r="W120" s="232"/>
      <c r="X120" s="232"/>
      <c r="Y120" s="232"/>
      <c r="Z120" s="232"/>
      <c r="AA120" s="232"/>
      <c r="AB120" s="232"/>
      <c r="AC120" s="232"/>
      <c r="AD120" s="232"/>
      <c r="AE120" s="232"/>
    </row>
    <row r="121" spans="2:31" s="15" customFormat="1" ht="16.5" customHeight="1">
      <c r="B121" s="15" t="s">
        <v>443</v>
      </c>
      <c r="C121" s="232"/>
      <c r="D121" s="232"/>
      <c r="E121" s="232"/>
      <c r="F121" s="232"/>
      <c r="G121" s="232"/>
      <c r="H121" s="232"/>
      <c r="I121" s="232"/>
      <c r="J121" s="232"/>
      <c r="K121" s="232"/>
      <c r="L121" s="232"/>
      <c r="M121" s="232"/>
      <c r="N121" s="232"/>
      <c r="O121" s="232"/>
      <c r="P121" s="232"/>
      <c r="Q121" s="232"/>
      <c r="R121" s="232"/>
      <c r="S121" s="232"/>
      <c r="T121" s="232"/>
      <c r="U121" s="232"/>
      <c r="V121" s="232"/>
      <c r="W121" s="232"/>
      <c r="X121" s="232"/>
      <c r="Y121" s="232"/>
      <c r="Z121" s="232"/>
      <c r="AA121" s="232"/>
      <c r="AB121" s="232"/>
      <c r="AC121" s="232"/>
      <c r="AD121" s="232"/>
      <c r="AE121" s="232"/>
    </row>
    <row r="122" spans="2:31" s="15" customFormat="1" ht="16.5" customHeight="1">
      <c r="B122" s="15" t="s">
        <v>444</v>
      </c>
      <c r="C122" s="232"/>
      <c r="D122" s="232"/>
      <c r="E122" s="232"/>
      <c r="F122" s="232"/>
      <c r="G122" s="232"/>
      <c r="H122" s="232"/>
      <c r="I122" s="232"/>
      <c r="J122" s="232"/>
      <c r="K122" s="232"/>
      <c r="L122" s="232"/>
      <c r="M122" s="232"/>
      <c r="N122" s="232"/>
      <c r="O122" s="232"/>
      <c r="P122" s="232"/>
      <c r="Q122" s="232"/>
      <c r="R122" s="232"/>
      <c r="S122" s="232"/>
      <c r="T122" s="232"/>
      <c r="U122" s="232"/>
      <c r="V122" s="232"/>
      <c r="W122" s="232"/>
      <c r="X122" s="232"/>
      <c r="Y122" s="232"/>
      <c r="Z122" s="232"/>
      <c r="AA122" s="232"/>
      <c r="AB122" s="232"/>
      <c r="AC122" s="232"/>
      <c r="AD122" s="232"/>
      <c r="AE122" s="232"/>
    </row>
    <row r="123" spans="3:31" s="15" customFormat="1" ht="16.5" customHeight="1">
      <c r="C123" s="232"/>
      <c r="D123" s="232"/>
      <c r="E123" s="232"/>
      <c r="F123" s="232"/>
      <c r="G123" s="232"/>
      <c r="H123" s="232"/>
      <c r="I123" s="232"/>
      <c r="J123" s="232"/>
      <c r="K123" s="232"/>
      <c r="L123" s="232"/>
      <c r="M123" s="232"/>
      <c r="N123" s="232"/>
      <c r="O123" s="232"/>
      <c r="P123" s="232"/>
      <c r="Q123" s="232"/>
      <c r="R123" s="232"/>
      <c r="S123" s="232"/>
      <c r="T123" s="232"/>
      <c r="U123" s="232"/>
      <c r="V123" s="232"/>
      <c r="W123" s="232"/>
      <c r="X123" s="232"/>
      <c r="Y123" s="232"/>
      <c r="Z123" s="232"/>
      <c r="AA123" s="232"/>
      <c r="AB123" s="232"/>
      <c r="AC123" s="232"/>
      <c r="AD123" s="232"/>
      <c r="AE123" s="232"/>
    </row>
    <row r="124" spans="1:31" s="15" customFormat="1" ht="16.5" customHeight="1">
      <c r="A124" s="15" t="s">
        <v>521</v>
      </c>
      <c r="C124" s="232"/>
      <c r="D124" s="232"/>
      <c r="E124" s="232"/>
      <c r="F124" s="232"/>
      <c r="G124" s="232"/>
      <c r="H124" s="232"/>
      <c r="I124" s="232"/>
      <c r="J124" s="232"/>
      <c r="K124" s="232"/>
      <c r="L124" s="232"/>
      <c r="M124" s="232"/>
      <c r="N124" s="232"/>
      <c r="O124" s="232"/>
      <c r="P124" s="232"/>
      <c r="Q124" s="232"/>
      <c r="R124" s="232"/>
      <c r="S124" s="232"/>
      <c r="T124" s="232"/>
      <c r="U124" s="232"/>
      <c r="V124" s="232"/>
      <c r="W124" s="232"/>
      <c r="X124" s="232"/>
      <c r="Y124" s="232"/>
      <c r="Z124" s="232"/>
      <c r="AA124" s="232"/>
      <c r="AB124" s="232"/>
      <c r="AC124" s="232"/>
      <c r="AD124" s="232"/>
      <c r="AE124" s="232"/>
    </row>
    <row r="125" spans="2:31" s="15" customFormat="1" ht="16.5" customHeight="1">
      <c r="B125" s="154" t="e">
        <f>IF(#REF!="する",CONCATENATE("　本工事は、前払金制度を採用する。　支払割合は、",#REF!,"％とする。"),"　本工事は、前払金制度は採用しない。")</f>
        <v>#REF!</v>
      </c>
      <c r="C125" s="239"/>
      <c r="D125" s="239"/>
      <c r="E125" s="239"/>
      <c r="F125" s="239"/>
      <c r="G125" s="239"/>
      <c r="H125" s="239"/>
      <c r="I125" s="239"/>
      <c r="J125" s="239"/>
      <c r="K125" s="239"/>
      <c r="L125" s="239"/>
      <c r="M125" s="239"/>
      <c r="N125" s="239"/>
      <c r="O125" s="239"/>
      <c r="P125" s="239"/>
      <c r="Q125" s="239"/>
      <c r="R125" s="239"/>
      <c r="S125" s="239"/>
      <c r="T125" s="239"/>
      <c r="U125" s="232"/>
      <c r="V125" s="232"/>
      <c r="W125" s="232"/>
      <c r="X125" s="232"/>
      <c r="Y125" s="232"/>
      <c r="Z125" s="232"/>
      <c r="AA125" s="232"/>
      <c r="AB125" s="232"/>
      <c r="AC125" s="232"/>
      <c r="AD125" s="232"/>
      <c r="AE125" s="232"/>
    </row>
    <row r="126" spans="2:31" s="15" customFormat="1" ht="16.5" customHeight="1">
      <c r="B126" s="154" t="s">
        <v>733</v>
      </c>
      <c r="C126" s="239"/>
      <c r="D126" s="239"/>
      <c r="E126" s="239"/>
      <c r="F126" s="239"/>
      <c r="G126" s="239"/>
      <c r="H126" s="239"/>
      <c r="I126" s="239"/>
      <c r="J126" s="239"/>
      <c r="K126" s="239"/>
      <c r="L126" s="239"/>
      <c r="M126" s="239"/>
      <c r="N126" s="239"/>
      <c r="O126" s="239"/>
      <c r="P126" s="239"/>
      <c r="Q126" s="239"/>
      <c r="R126" s="239"/>
      <c r="S126" s="239"/>
      <c r="T126" s="239"/>
      <c r="U126" s="232"/>
      <c r="V126" s="232"/>
      <c r="W126" s="232"/>
      <c r="X126" s="232"/>
      <c r="Y126" s="232"/>
      <c r="Z126" s="232"/>
      <c r="AA126" s="232"/>
      <c r="AB126" s="232"/>
      <c r="AC126" s="232"/>
      <c r="AD126" s="232"/>
      <c r="AE126" s="232"/>
    </row>
    <row r="127" spans="2:31" s="15" customFormat="1" ht="16.5" customHeight="1">
      <c r="B127" s="154" t="s">
        <v>734</v>
      </c>
      <c r="C127" s="239"/>
      <c r="D127" s="239"/>
      <c r="E127" s="239"/>
      <c r="F127" s="239"/>
      <c r="G127" s="239"/>
      <c r="H127" s="239"/>
      <c r="I127" s="239"/>
      <c r="J127" s="239"/>
      <c r="K127" s="239"/>
      <c r="L127" s="239"/>
      <c r="M127" s="239"/>
      <c r="N127" s="239"/>
      <c r="O127" s="239"/>
      <c r="P127" s="239"/>
      <c r="Q127" s="239"/>
      <c r="R127" s="239"/>
      <c r="S127" s="239"/>
      <c r="T127" s="239"/>
      <c r="U127" s="232"/>
      <c r="V127" s="232"/>
      <c r="W127" s="232"/>
      <c r="X127" s="232"/>
      <c r="Y127" s="232"/>
      <c r="Z127" s="232"/>
      <c r="AA127" s="232"/>
      <c r="AB127" s="232"/>
      <c r="AC127" s="232"/>
      <c r="AD127" s="232"/>
      <c r="AE127" s="232"/>
    </row>
    <row r="128" spans="3:31" s="15" customFormat="1" ht="16.5" customHeight="1">
      <c r="C128" s="232"/>
      <c r="D128" s="232"/>
      <c r="E128" s="232"/>
      <c r="F128" s="232"/>
      <c r="G128" s="232"/>
      <c r="H128" s="232"/>
      <c r="I128" s="232"/>
      <c r="J128" s="232"/>
      <c r="K128" s="232"/>
      <c r="L128" s="232"/>
      <c r="M128" s="232"/>
      <c r="N128" s="232"/>
      <c r="O128" s="232"/>
      <c r="P128" s="232"/>
      <c r="Q128" s="232"/>
      <c r="R128" s="232"/>
      <c r="S128" s="232"/>
      <c r="T128" s="232"/>
      <c r="U128" s="232"/>
      <c r="V128" s="232"/>
      <c r="W128" s="232"/>
      <c r="X128" s="232"/>
      <c r="Y128" s="232"/>
      <c r="Z128" s="232"/>
      <c r="AA128" s="232"/>
      <c r="AB128" s="232"/>
      <c r="AC128" s="232"/>
      <c r="AD128" s="232"/>
      <c r="AE128" s="232"/>
    </row>
    <row r="129" spans="1:31" s="15" customFormat="1" ht="16.5" customHeight="1">
      <c r="A129" s="15" t="s">
        <v>522</v>
      </c>
      <c r="C129" s="232"/>
      <c r="D129" s="232"/>
      <c r="E129" s="232"/>
      <c r="F129" s="232"/>
      <c r="G129" s="232"/>
      <c r="H129" s="232"/>
      <c r="I129" s="232"/>
      <c r="J129" s="232"/>
      <c r="K129" s="232"/>
      <c r="L129" s="232"/>
      <c r="M129" s="232"/>
      <c r="N129" s="232"/>
      <c r="O129" s="232"/>
      <c r="P129" s="232"/>
      <c r="Q129" s="232"/>
      <c r="R129" s="232"/>
      <c r="S129" s="232"/>
      <c r="T129" s="232"/>
      <c r="U129" s="232"/>
      <c r="V129" s="232"/>
      <c r="W129" s="232"/>
      <c r="X129" s="232"/>
      <c r="Y129" s="232"/>
      <c r="Z129" s="232"/>
      <c r="AA129" s="232"/>
      <c r="AB129" s="232"/>
      <c r="AC129" s="232"/>
      <c r="AD129" s="232"/>
      <c r="AE129" s="232"/>
    </row>
    <row r="130" spans="2:31" s="350" customFormat="1" ht="16.5" customHeight="1">
      <c r="B130" s="350" t="s">
        <v>743</v>
      </c>
      <c r="C130" s="351"/>
      <c r="D130" s="351"/>
      <c r="E130" s="351"/>
      <c r="F130" s="351"/>
      <c r="G130" s="351"/>
      <c r="H130" s="351"/>
      <c r="I130" s="351"/>
      <c r="J130" s="351"/>
      <c r="K130" s="351"/>
      <c r="L130" s="351"/>
      <c r="M130" s="351"/>
      <c r="N130" s="351"/>
      <c r="O130" s="351"/>
      <c r="P130" s="351"/>
      <c r="Q130" s="351"/>
      <c r="R130" s="351"/>
      <c r="S130" s="351"/>
      <c r="T130" s="351"/>
      <c r="U130" s="351"/>
      <c r="V130" s="351"/>
      <c r="W130" s="351"/>
      <c r="X130" s="351"/>
      <c r="Y130" s="351"/>
      <c r="Z130" s="351"/>
      <c r="AA130" s="351"/>
      <c r="AB130" s="351"/>
      <c r="AC130" s="351"/>
      <c r="AD130" s="351"/>
      <c r="AE130" s="351"/>
    </row>
    <row r="131" spans="2:31" s="350" customFormat="1" ht="16.5" customHeight="1">
      <c r="B131" s="350" t="s">
        <v>744</v>
      </c>
      <c r="C131" s="351"/>
      <c r="D131" s="351"/>
      <c r="E131" s="351"/>
      <c r="F131" s="351"/>
      <c r="G131" s="351"/>
      <c r="H131" s="351"/>
      <c r="I131" s="351"/>
      <c r="J131" s="351"/>
      <c r="K131" s="351"/>
      <c r="L131" s="351"/>
      <c r="M131" s="351"/>
      <c r="N131" s="351"/>
      <c r="O131" s="351"/>
      <c r="P131" s="351"/>
      <c r="Q131" s="351"/>
      <c r="R131" s="351"/>
      <c r="S131" s="351"/>
      <c r="T131" s="351"/>
      <c r="U131" s="351"/>
      <c r="V131" s="351"/>
      <c r="W131" s="351"/>
      <c r="X131" s="351"/>
      <c r="Y131" s="351"/>
      <c r="Z131" s="351"/>
      <c r="AA131" s="351"/>
      <c r="AB131" s="351"/>
      <c r="AC131" s="351"/>
      <c r="AD131" s="351"/>
      <c r="AE131" s="351"/>
    </row>
    <row r="132" spans="2:31" s="350" customFormat="1" ht="16.5" customHeight="1">
      <c r="B132" s="350" t="s">
        <v>745</v>
      </c>
      <c r="C132" s="351"/>
      <c r="D132" s="351"/>
      <c r="E132" s="351"/>
      <c r="F132" s="351"/>
      <c r="G132" s="351"/>
      <c r="H132" s="351"/>
      <c r="I132" s="351"/>
      <c r="J132" s="351"/>
      <c r="K132" s="351"/>
      <c r="L132" s="351"/>
      <c r="M132" s="351"/>
      <c r="N132" s="351"/>
      <c r="O132" s="351"/>
      <c r="P132" s="351"/>
      <c r="Q132" s="351"/>
      <c r="R132" s="351"/>
      <c r="S132" s="351"/>
      <c r="T132" s="351"/>
      <c r="U132" s="351"/>
      <c r="V132" s="351"/>
      <c r="W132" s="351"/>
      <c r="X132" s="351"/>
      <c r="Y132" s="351"/>
      <c r="Z132" s="351"/>
      <c r="AA132" s="351"/>
      <c r="AB132" s="351"/>
      <c r="AC132" s="351"/>
      <c r="AD132" s="351"/>
      <c r="AE132" s="351"/>
    </row>
    <row r="133" spans="3:31" s="15" customFormat="1" ht="16.5" customHeight="1">
      <c r="C133" s="232"/>
      <c r="D133" s="232"/>
      <c r="E133" s="232"/>
      <c r="F133" s="232"/>
      <c r="G133" s="232"/>
      <c r="H133" s="232"/>
      <c r="I133" s="232"/>
      <c r="J133" s="232"/>
      <c r="K133" s="232"/>
      <c r="L133" s="232"/>
      <c r="M133" s="232"/>
      <c r="N133" s="232"/>
      <c r="O133" s="232"/>
      <c r="P133" s="232"/>
      <c r="Q133" s="232"/>
      <c r="R133" s="232"/>
      <c r="S133" s="232"/>
      <c r="T133" s="232"/>
      <c r="U133" s="232"/>
      <c r="V133" s="232"/>
      <c r="W133" s="232"/>
      <c r="X133" s="232"/>
      <c r="Y133" s="232"/>
      <c r="Z133" s="232"/>
      <c r="AA133" s="232"/>
      <c r="AB133" s="232"/>
      <c r="AC133" s="232"/>
      <c r="AD133" s="232"/>
      <c r="AE133" s="232"/>
    </row>
    <row r="134" spans="1:31" s="15" customFormat="1" ht="16.5" customHeight="1">
      <c r="A134" s="15" t="s">
        <v>523</v>
      </c>
      <c r="C134" s="232"/>
      <c r="D134" s="232"/>
      <c r="E134" s="232"/>
      <c r="F134" s="232"/>
      <c r="G134" s="232"/>
      <c r="H134" s="232"/>
      <c r="I134" s="232"/>
      <c r="J134" s="232"/>
      <c r="K134" s="232"/>
      <c r="L134" s="232"/>
      <c r="M134" s="232"/>
      <c r="N134" s="232"/>
      <c r="O134" s="232"/>
      <c r="P134" s="232"/>
      <c r="Q134" s="232"/>
      <c r="R134" s="232"/>
      <c r="S134" s="232"/>
      <c r="T134" s="232"/>
      <c r="U134" s="232"/>
      <c r="V134" s="232"/>
      <c r="W134" s="232"/>
      <c r="X134" s="232"/>
      <c r="Y134" s="232"/>
      <c r="Z134" s="232"/>
      <c r="AA134" s="232"/>
      <c r="AB134" s="232"/>
      <c r="AC134" s="232"/>
      <c r="AD134" s="232"/>
      <c r="AE134" s="232"/>
    </row>
    <row r="135" spans="2:31" s="15" customFormat="1" ht="16.5" customHeight="1">
      <c r="B135" s="154" t="s">
        <v>746</v>
      </c>
      <c r="C135" s="239"/>
      <c r="D135" s="239"/>
      <c r="E135" s="239"/>
      <c r="F135" s="239"/>
      <c r="G135" s="239"/>
      <c r="H135" s="239"/>
      <c r="I135" s="239"/>
      <c r="J135" s="239"/>
      <c r="K135" s="239"/>
      <c r="L135" s="239"/>
      <c r="M135" s="239"/>
      <c r="N135" s="239"/>
      <c r="O135" s="239"/>
      <c r="P135" s="239"/>
      <c r="Q135" s="239"/>
      <c r="R135" s="239"/>
      <c r="S135" s="239"/>
      <c r="T135" s="239"/>
      <c r="U135" s="239"/>
      <c r="V135" s="239"/>
      <c r="W135" s="239"/>
      <c r="X135" s="239"/>
      <c r="Y135" s="239"/>
      <c r="Z135" s="239"/>
      <c r="AA135" s="239"/>
      <c r="AB135" s="232"/>
      <c r="AC135" s="232"/>
      <c r="AD135" s="232"/>
      <c r="AE135" s="232"/>
    </row>
    <row r="136" spans="16:17" s="15" customFormat="1" ht="16.5" customHeight="1">
      <c r="P136" s="44"/>
      <c r="Q136" s="17"/>
    </row>
    <row r="137" spans="1:33" s="15" customFormat="1" ht="16.5" customHeight="1">
      <c r="A137" s="154" t="s">
        <v>582</v>
      </c>
      <c r="B137" s="154"/>
      <c r="C137" s="239"/>
      <c r="D137" s="239"/>
      <c r="E137" s="239"/>
      <c r="F137" s="239"/>
      <c r="G137" s="239"/>
      <c r="H137" s="239"/>
      <c r="I137" s="239"/>
      <c r="J137" s="239"/>
      <c r="K137" s="239"/>
      <c r="L137" s="239"/>
      <c r="M137" s="239"/>
      <c r="N137" s="239"/>
      <c r="O137" s="239"/>
      <c r="P137" s="239"/>
      <c r="Q137" s="239"/>
      <c r="R137" s="239"/>
      <c r="S137" s="239"/>
      <c r="T137" s="239"/>
      <c r="U137" s="239"/>
      <c r="V137" s="239"/>
      <c r="W137" s="239"/>
      <c r="X137" s="239"/>
      <c r="Y137" s="239"/>
      <c r="Z137" s="239"/>
      <c r="AA137" s="239"/>
      <c r="AB137" s="239"/>
      <c r="AC137" s="239"/>
      <c r="AD137" s="239"/>
      <c r="AE137" s="239"/>
      <c r="AF137" s="154"/>
      <c r="AG137" s="154"/>
    </row>
    <row r="138" spans="1:33" s="15" customFormat="1" ht="16.5" customHeight="1">
      <c r="A138" s="154"/>
      <c r="B138" s="154" t="s">
        <v>577</v>
      </c>
      <c r="C138" s="154"/>
      <c r="D138" s="236"/>
      <c r="E138" s="235"/>
      <c r="F138" s="235"/>
      <c r="G138" s="235"/>
      <c r="H138" s="235"/>
      <c r="I138" s="238"/>
      <c r="J138" s="238"/>
      <c r="K138" s="238"/>
      <c r="L138" s="238"/>
      <c r="M138" s="238"/>
      <c r="N138" s="154"/>
      <c r="O138" s="154"/>
      <c r="P138" s="154"/>
      <c r="Q138" s="154"/>
      <c r="R138" s="154"/>
      <c r="S138" s="238"/>
      <c r="T138" s="238"/>
      <c r="U138" s="238"/>
      <c r="V138" s="238"/>
      <c r="W138" s="154"/>
      <c r="X138" s="154"/>
      <c r="Y138" s="154"/>
      <c r="Z138" s="154"/>
      <c r="AA138" s="154"/>
      <c r="AB138" s="154"/>
      <c r="AC138" s="154"/>
      <c r="AD138" s="154"/>
      <c r="AE138" s="154"/>
      <c r="AF138" s="154"/>
      <c r="AG138" s="154"/>
    </row>
    <row r="139" spans="1:33" s="15" customFormat="1" ht="16.5" customHeight="1">
      <c r="A139" s="154"/>
      <c r="B139" s="154" t="e">
        <f>IF(#REF!="する","　尚、この設計図書は、落札者に買い取りを依頼する。","")</f>
        <v>#REF!</v>
      </c>
      <c r="C139" s="235"/>
      <c r="D139" s="235"/>
      <c r="E139" s="235"/>
      <c r="F139" s="235"/>
      <c r="G139" s="235"/>
      <c r="H139" s="235"/>
      <c r="I139" s="235"/>
      <c r="J139" s="235"/>
      <c r="K139" s="235"/>
      <c r="L139" s="235"/>
      <c r="M139" s="235"/>
      <c r="N139" s="235"/>
      <c r="O139" s="154"/>
      <c r="P139" s="154"/>
      <c r="Q139" s="154"/>
      <c r="R139" s="154"/>
      <c r="S139" s="154"/>
      <c r="T139" s="154"/>
      <c r="U139" s="154"/>
      <c r="V139" s="154"/>
      <c r="W139" s="154"/>
      <c r="X139" s="154"/>
      <c r="Y139" s="154"/>
      <c r="Z139" s="154"/>
      <c r="AA139" s="154"/>
      <c r="AB139" s="154"/>
      <c r="AC139" s="154"/>
      <c r="AD139" s="154"/>
      <c r="AE139" s="154"/>
      <c r="AF139" s="154"/>
      <c r="AG139" s="154"/>
    </row>
    <row r="140" s="15" customFormat="1" ht="16.5" customHeight="1">
      <c r="A140" s="15" t="s">
        <v>524</v>
      </c>
    </row>
    <row r="141" s="18" customFormat="1" ht="16.5" customHeight="1">
      <c r="B141" s="15" t="s">
        <v>445</v>
      </c>
    </row>
    <row r="142" s="18" customFormat="1" ht="16.5" customHeight="1">
      <c r="B142" s="15" t="s">
        <v>446</v>
      </c>
    </row>
    <row r="143" spans="2:28" s="18" customFormat="1" ht="16.5" customHeight="1">
      <c r="B143" s="15" t="s">
        <v>525</v>
      </c>
      <c r="H143" s="442" t="s">
        <v>590</v>
      </c>
      <c r="I143" s="442"/>
      <c r="J143" s="442"/>
      <c r="K143" s="442"/>
      <c r="L143" s="442"/>
      <c r="M143" s="442"/>
      <c r="N143" s="442"/>
      <c r="O143" s="442"/>
      <c r="P143" s="442"/>
      <c r="Q143" s="442"/>
      <c r="R143" s="442"/>
      <c r="S143" s="442"/>
      <c r="T143" s="442"/>
      <c r="U143" s="442"/>
      <c r="V143" s="442"/>
      <c r="W143" s="442"/>
      <c r="X143" s="442"/>
      <c r="Y143" s="442"/>
      <c r="Z143" s="442"/>
      <c r="AA143" s="442"/>
      <c r="AB143" s="442"/>
    </row>
    <row r="144" s="18" customFormat="1" ht="16.5" customHeight="1">
      <c r="B144" s="15" t="s">
        <v>447</v>
      </c>
    </row>
    <row r="145" s="18" customFormat="1" ht="16.5" customHeight="1">
      <c r="B145" s="15" t="s">
        <v>448</v>
      </c>
    </row>
    <row r="146" spans="2:28" s="18" customFormat="1" ht="16.5" customHeight="1">
      <c r="B146" s="15" t="s">
        <v>449</v>
      </c>
      <c r="Q146" s="10"/>
      <c r="R146" s="10"/>
      <c r="S146" s="10"/>
      <c r="T146" s="10"/>
      <c r="U146" s="10"/>
      <c r="V146" s="10"/>
      <c r="W146" s="10"/>
      <c r="X146" s="10"/>
      <c r="Y146" s="10"/>
      <c r="Z146" s="10"/>
      <c r="AA146" s="10"/>
      <c r="AB146" s="10"/>
    </row>
    <row r="147" spans="2:30" s="18" customFormat="1" ht="16.5" customHeight="1">
      <c r="B147" s="15" t="s">
        <v>450</v>
      </c>
      <c r="Q147" s="230"/>
      <c r="R147" s="233"/>
      <c r="S147" s="233"/>
      <c r="T147" s="233"/>
      <c r="U147" s="233"/>
      <c r="V147" s="233"/>
      <c r="W147" s="233"/>
      <c r="X147" s="233"/>
      <c r="Y147" s="233"/>
      <c r="Z147" s="233"/>
      <c r="AA147" s="233"/>
      <c r="AB147" s="233"/>
      <c r="AC147" s="233"/>
      <c r="AD147" s="233"/>
    </row>
    <row r="148" spans="2:30" s="18" customFormat="1" ht="16.5" customHeight="1">
      <c r="B148" s="15" t="s">
        <v>451</v>
      </c>
      <c r="Q148" s="230"/>
      <c r="R148" s="233"/>
      <c r="S148" s="233"/>
      <c r="T148" s="233"/>
      <c r="U148" s="233"/>
      <c r="V148" s="233"/>
      <c r="W148" s="233"/>
      <c r="X148" s="233"/>
      <c r="Y148" s="233"/>
      <c r="Z148" s="233"/>
      <c r="AA148" s="233"/>
      <c r="AB148" s="233"/>
      <c r="AC148" s="233"/>
      <c r="AD148" s="233"/>
    </row>
    <row r="149" spans="2:30" s="18" customFormat="1" ht="16.5" customHeight="1">
      <c r="B149" s="15" t="s">
        <v>526</v>
      </c>
      <c r="Q149" s="230"/>
      <c r="R149" s="233"/>
      <c r="S149" s="233"/>
      <c r="T149" s="233"/>
      <c r="U149" s="233"/>
      <c r="V149" s="233"/>
      <c r="W149" s="233"/>
      <c r="X149" s="233"/>
      <c r="Y149" s="233"/>
      <c r="Z149" s="233"/>
      <c r="AA149" s="233"/>
      <c r="AB149" s="233"/>
      <c r="AC149" s="233"/>
      <c r="AD149" s="233"/>
    </row>
    <row r="150" spans="2:30" s="18" customFormat="1" ht="14.25" customHeight="1">
      <c r="B150" s="15"/>
      <c r="Q150" s="230"/>
      <c r="R150" s="233"/>
      <c r="S150" s="233"/>
      <c r="T150" s="233"/>
      <c r="U150" s="233"/>
      <c r="V150" s="233"/>
      <c r="W150" s="233"/>
      <c r="X150" s="233"/>
      <c r="Y150" s="233"/>
      <c r="Z150" s="233"/>
      <c r="AA150" s="233"/>
      <c r="AB150" s="233"/>
      <c r="AC150" s="233"/>
      <c r="AD150" s="233"/>
    </row>
    <row r="151" spans="2:30" s="18" customFormat="1" ht="16.5" customHeight="1">
      <c r="B151" s="15"/>
      <c r="Q151" s="230"/>
      <c r="R151" s="233"/>
      <c r="S151" s="233"/>
      <c r="T151" s="233"/>
      <c r="U151" s="233"/>
      <c r="V151" s="233"/>
      <c r="W151" s="233"/>
      <c r="X151" s="233"/>
      <c r="Y151" s="233"/>
      <c r="Z151" s="233"/>
      <c r="AA151" s="233"/>
      <c r="AB151" s="233"/>
      <c r="AC151" s="233"/>
      <c r="AD151" s="233"/>
    </row>
    <row r="152" s="15" customFormat="1" ht="16.5" customHeight="1">
      <c r="A152" s="15" t="s">
        <v>527</v>
      </c>
    </row>
    <row r="153" s="15" customFormat="1" ht="16.5" customHeight="1">
      <c r="B153" s="15" t="s">
        <v>452</v>
      </c>
    </row>
    <row r="154" s="15" customFormat="1" ht="16.5" customHeight="1">
      <c r="B154" s="15" t="s">
        <v>453</v>
      </c>
    </row>
    <row r="155" s="15" customFormat="1" ht="16.5" customHeight="1">
      <c r="B155" s="15" t="s">
        <v>454</v>
      </c>
    </row>
    <row r="156" s="15" customFormat="1" ht="16.5" customHeight="1">
      <c r="B156" s="15" t="s">
        <v>455</v>
      </c>
    </row>
    <row r="157" s="15" customFormat="1" ht="16.5" customHeight="1">
      <c r="B157" s="15" t="s">
        <v>528</v>
      </c>
    </row>
    <row r="158" s="15" customFormat="1" ht="16.5" customHeight="1">
      <c r="B158" s="15" t="s">
        <v>529</v>
      </c>
    </row>
    <row r="159" s="15" customFormat="1" ht="16.5" customHeight="1">
      <c r="B159" s="15" t="s">
        <v>530</v>
      </c>
    </row>
    <row r="160" s="15" customFormat="1" ht="16.5" customHeight="1">
      <c r="B160" s="15" t="s">
        <v>531</v>
      </c>
    </row>
    <row r="161" s="15" customFormat="1" ht="16.5" customHeight="1">
      <c r="B161" s="15" t="s">
        <v>456</v>
      </c>
    </row>
    <row r="162" s="15" customFormat="1" ht="16.5" customHeight="1">
      <c r="B162" s="15" t="s">
        <v>532</v>
      </c>
    </row>
    <row r="163" s="15" customFormat="1" ht="16.5" customHeight="1">
      <c r="B163" s="15" t="s">
        <v>457</v>
      </c>
    </row>
    <row r="164" s="15" customFormat="1" ht="16.5" customHeight="1">
      <c r="B164" s="15" t="s">
        <v>458</v>
      </c>
    </row>
    <row r="165" spans="16:17" s="15" customFormat="1" ht="16.5" customHeight="1">
      <c r="P165" s="44"/>
      <c r="Q165" s="17"/>
    </row>
    <row r="166" s="15" customFormat="1" ht="16.5" customHeight="1"/>
    <row r="167" s="15" customFormat="1" ht="16.5" customHeight="1"/>
    <row r="168" s="15" customFormat="1" ht="16.5" customHeight="1"/>
    <row r="169" s="15" customFormat="1" ht="16.5" customHeight="1"/>
    <row r="170" s="15" customFormat="1" ht="16.5" customHeight="1"/>
    <row r="171" s="15" customFormat="1" ht="16.5" customHeight="1"/>
    <row r="172" s="15" customFormat="1" ht="16.5" customHeight="1"/>
    <row r="173" s="15" customFormat="1" ht="16.5" customHeight="1"/>
    <row r="174" s="15" customFormat="1" ht="16.5" customHeight="1"/>
    <row r="175" s="15" customFormat="1" ht="16.5" customHeight="1"/>
    <row r="176" s="15" customFormat="1" ht="16.5" customHeight="1"/>
    <row r="177" s="15" customFormat="1" ht="16.5" customHeight="1"/>
    <row r="178" s="15" customFormat="1" ht="16.5" customHeight="1"/>
    <row r="179" s="15" customFormat="1" ht="16.5" customHeight="1"/>
    <row r="180" s="15" customFormat="1" ht="16.5" customHeight="1"/>
    <row r="181" s="15" customFormat="1" ht="16.5" customHeight="1"/>
    <row r="182" s="15" customFormat="1" ht="16.5" customHeight="1"/>
    <row r="183" s="15" customFormat="1" ht="16.5" customHeight="1"/>
    <row r="184" s="15" customFormat="1" ht="16.5" customHeight="1"/>
    <row r="185" s="15" customFormat="1" ht="16.5" customHeight="1"/>
    <row r="186" s="15" customFormat="1" ht="16.5" customHeight="1"/>
    <row r="187" s="15" customFormat="1" ht="16.5" customHeight="1"/>
    <row r="188" spans="16:17" s="15" customFormat="1" ht="30.75" customHeight="1">
      <c r="P188" s="44"/>
      <c r="Q188" s="17"/>
    </row>
    <row r="189" spans="16:17" s="15" customFormat="1" ht="16.5" customHeight="1">
      <c r="P189" s="44"/>
      <c r="Q189" s="17"/>
    </row>
    <row r="190" ht="16.5" customHeight="1"/>
  </sheetData>
  <sheetProtection/>
  <mergeCells count="13">
    <mergeCell ref="B1:AE1"/>
    <mergeCell ref="B3:AE5"/>
    <mergeCell ref="E33:K33"/>
    <mergeCell ref="M33:Q33"/>
    <mergeCell ref="C43:H43"/>
    <mergeCell ref="C46:H46"/>
    <mergeCell ref="H143:AB143"/>
    <mergeCell ref="D53:J53"/>
    <mergeCell ref="U56:AA56"/>
    <mergeCell ref="G75:N75"/>
    <mergeCell ref="G90:T93"/>
    <mergeCell ref="F96:G96"/>
    <mergeCell ref="F101:G101"/>
  </mergeCells>
  <printOptions/>
  <pageMargins left="0.5905511811023623" right="0.3937007874015748" top="0.7874015748031497" bottom="0.7874015748031497" header="0.5118110236220472" footer="0.5118110236220472"/>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92D050"/>
  </sheetPr>
  <dimension ref="B4:Z43"/>
  <sheetViews>
    <sheetView zoomScalePageLayoutView="0" workbookViewId="0" topLeftCell="A1">
      <selection activeCell="H33" sqref="H33:R33"/>
    </sheetView>
  </sheetViews>
  <sheetFormatPr defaultColWidth="8.796875" defaultRowHeight="14.25"/>
  <cols>
    <col min="1" max="1" width="3" style="0" customWidth="1"/>
    <col min="2" max="17" width="4.69921875" style="0" customWidth="1"/>
    <col min="18" max="18" width="8.796875" style="0" customWidth="1"/>
    <col min="19" max="19" width="2.8984375" style="0" customWidth="1"/>
    <col min="20" max="24" width="4.69921875" style="0" customWidth="1"/>
  </cols>
  <sheetData>
    <row r="2" ht="13.5" customHeight="1"/>
    <row r="4" spans="6:14" ht="27.75" customHeight="1">
      <c r="F4" s="426" t="s">
        <v>648</v>
      </c>
      <c r="G4" s="426"/>
      <c r="H4" s="426"/>
      <c r="I4" s="426"/>
      <c r="J4" s="426"/>
      <c r="K4" s="426"/>
      <c r="L4" s="426"/>
      <c r="M4" s="426"/>
      <c r="N4" s="426"/>
    </row>
    <row r="7" spans="13:18" ht="18.75" customHeight="1">
      <c r="M7" s="427" t="s">
        <v>740</v>
      </c>
      <c r="N7" s="427"/>
      <c r="O7" s="427"/>
      <c r="P7" s="427"/>
      <c r="Q7" s="427"/>
      <c r="R7" s="427"/>
    </row>
    <row r="9" spans="2:7" ht="12.75">
      <c r="B9" s="453" t="s">
        <v>650</v>
      </c>
      <c r="C9" s="453"/>
      <c r="D9" s="453"/>
      <c r="E9" s="453"/>
      <c r="F9" s="453"/>
      <c r="G9" s="453"/>
    </row>
    <row r="12" spans="10:12" ht="12.75">
      <c r="J12" s="424" t="s">
        <v>651</v>
      </c>
      <c r="K12" s="424"/>
      <c r="L12" s="424"/>
    </row>
    <row r="13" spans="10:12" ht="12.75">
      <c r="J13" s="424" t="s">
        <v>652</v>
      </c>
      <c r="K13" s="424"/>
      <c r="L13" s="424"/>
    </row>
    <row r="14" spans="10:12" ht="12.75">
      <c r="J14" s="287"/>
      <c r="K14" s="287"/>
      <c r="L14" s="287"/>
    </row>
    <row r="15" spans="10:12" ht="12.75">
      <c r="J15" s="424" t="s">
        <v>653</v>
      </c>
      <c r="K15" s="424"/>
      <c r="L15" s="424"/>
    </row>
    <row r="18" spans="10:12" ht="12.75">
      <c r="J18" s="424" t="s">
        <v>654</v>
      </c>
      <c r="K18" s="424"/>
      <c r="L18" s="424"/>
    </row>
    <row r="19" ht="6.75" customHeight="1"/>
    <row r="20" spans="10:16" ht="12.75">
      <c r="J20" s="425" t="s">
        <v>655</v>
      </c>
      <c r="K20" s="425"/>
      <c r="L20" s="425"/>
      <c r="M20" s="425"/>
      <c r="N20" s="425"/>
      <c r="O20" s="425"/>
      <c r="P20" s="425"/>
    </row>
    <row r="23" spans="2:26" ht="18.75" customHeight="1">
      <c r="B23" s="454" t="s">
        <v>739</v>
      </c>
      <c r="C23" s="454"/>
      <c r="D23" s="454"/>
      <c r="E23" s="454"/>
      <c r="F23" s="454"/>
      <c r="G23" s="454"/>
      <c r="H23" s="454"/>
      <c r="I23" s="454"/>
      <c r="J23" s="454"/>
      <c r="K23" s="454"/>
      <c r="L23" s="454"/>
      <c r="M23" s="454"/>
      <c r="N23" s="454"/>
      <c r="O23" s="454"/>
      <c r="P23" s="454"/>
      <c r="Q23" s="454"/>
      <c r="R23" s="454"/>
      <c r="S23" s="289"/>
      <c r="T23" s="289"/>
      <c r="U23" s="289"/>
      <c r="V23" s="289"/>
      <c r="W23" s="289"/>
      <c r="X23" s="289"/>
      <c r="Y23" s="289"/>
      <c r="Z23" s="289"/>
    </row>
    <row r="24" spans="2:18" ht="18.75" customHeight="1">
      <c r="B24" s="406" t="s">
        <v>656</v>
      </c>
      <c r="C24" s="415"/>
      <c r="D24" s="415"/>
      <c r="E24" s="415"/>
      <c r="F24" s="415"/>
      <c r="G24" s="415"/>
      <c r="H24" s="415"/>
      <c r="I24" s="415"/>
      <c r="J24" s="415"/>
      <c r="K24" s="415"/>
      <c r="L24" s="415"/>
      <c r="M24" s="415"/>
      <c r="N24" s="415"/>
      <c r="O24" s="415"/>
      <c r="P24" s="415"/>
      <c r="Q24" s="415"/>
      <c r="R24" s="415"/>
    </row>
    <row r="25" spans="2:18" ht="12.75" customHeight="1">
      <c r="B25" s="290"/>
      <c r="C25" s="290"/>
      <c r="D25" s="290"/>
      <c r="E25" s="290"/>
      <c r="F25" s="290"/>
      <c r="G25" s="290"/>
      <c r="H25" s="290"/>
      <c r="I25" s="290"/>
      <c r="J25" s="290"/>
      <c r="K25" s="290"/>
      <c r="L25" s="290"/>
      <c r="M25" s="290"/>
      <c r="N25" s="290"/>
      <c r="O25" s="290"/>
      <c r="P25" s="290"/>
      <c r="Q25" s="290"/>
      <c r="R25" s="290"/>
    </row>
    <row r="27" ht="12.75">
      <c r="J27" s="288" t="s">
        <v>555</v>
      </c>
    </row>
    <row r="29" spans="2:18" ht="30.75" customHeight="1">
      <c r="B29" s="416" t="s">
        <v>657</v>
      </c>
      <c r="C29" s="417"/>
      <c r="D29" s="417"/>
      <c r="E29" s="417"/>
      <c r="F29" s="417"/>
      <c r="G29" s="418"/>
      <c r="H29" s="419" t="e">
        <f>#REF!</f>
        <v>#REF!</v>
      </c>
      <c r="I29" s="420"/>
      <c r="J29" s="420"/>
      <c r="K29" s="420"/>
      <c r="L29" s="420"/>
      <c r="M29" s="420"/>
      <c r="N29" s="420"/>
      <c r="O29" s="420"/>
      <c r="P29" s="420"/>
      <c r="Q29" s="420"/>
      <c r="R29" s="421"/>
    </row>
    <row r="30" spans="2:18" ht="24.75" customHeight="1">
      <c r="B30" s="291"/>
      <c r="C30" s="292"/>
      <c r="D30" s="292"/>
      <c r="E30" s="292"/>
      <c r="F30" s="292"/>
      <c r="G30" s="286"/>
      <c r="H30" s="293"/>
      <c r="I30" s="294"/>
      <c r="J30" s="294"/>
      <c r="K30" s="294"/>
      <c r="L30" s="294"/>
      <c r="M30" s="294"/>
      <c r="N30" s="294"/>
      <c r="O30" s="294"/>
      <c r="P30" s="294"/>
      <c r="Q30" s="294"/>
      <c r="R30" s="295"/>
    </row>
    <row r="31" spans="2:18" ht="24.75" customHeight="1">
      <c r="B31" s="407" t="s">
        <v>658</v>
      </c>
      <c r="C31" s="408"/>
      <c r="D31" s="408"/>
      <c r="E31" s="408"/>
      <c r="F31" s="408"/>
      <c r="G31" s="408"/>
      <c r="H31" s="409" t="s">
        <v>659</v>
      </c>
      <c r="I31" s="410"/>
      <c r="J31" s="410"/>
      <c r="K31" s="410"/>
      <c r="L31" s="410"/>
      <c r="M31" s="410"/>
      <c r="N31" s="410"/>
      <c r="O31" s="410"/>
      <c r="P31" s="410"/>
      <c r="Q31" s="410"/>
      <c r="R31" s="411"/>
    </row>
    <row r="32" spans="2:18" ht="24.75" customHeight="1">
      <c r="B32" s="291"/>
      <c r="C32" s="292"/>
      <c r="D32" s="292"/>
      <c r="E32" s="292"/>
      <c r="F32" s="292"/>
      <c r="G32" s="286"/>
      <c r="H32" s="409" t="s">
        <v>660</v>
      </c>
      <c r="I32" s="410"/>
      <c r="J32" s="410"/>
      <c r="K32" s="410"/>
      <c r="L32" s="410"/>
      <c r="M32" s="410"/>
      <c r="N32" s="410"/>
      <c r="O32" s="410"/>
      <c r="P32" s="410"/>
      <c r="Q32" s="410"/>
      <c r="R32" s="411"/>
    </row>
    <row r="33" spans="2:18" ht="24.75" customHeight="1">
      <c r="B33" s="412" t="s">
        <v>661</v>
      </c>
      <c r="C33" s="413"/>
      <c r="D33" s="413"/>
      <c r="E33" s="413"/>
      <c r="F33" s="413"/>
      <c r="G33" s="414"/>
      <c r="H33" s="409" t="s">
        <v>662</v>
      </c>
      <c r="I33" s="410"/>
      <c r="J33" s="410"/>
      <c r="K33" s="410"/>
      <c r="L33" s="410"/>
      <c r="M33" s="410"/>
      <c r="N33" s="410"/>
      <c r="O33" s="410"/>
      <c r="P33" s="410"/>
      <c r="Q33" s="410"/>
      <c r="R33" s="411"/>
    </row>
    <row r="34" spans="2:18" ht="24.75" customHeight="1">
      <c r="B34" s="412"/>
      <c r="C34" s="413"/>
      <c r="D34" s="413"/>
      <c r="E34" s="413"/>
      <c r="F34" s="413"/>
      <c r="G34" s="414"/>
      <c r="H34" s="409" t="s">
        <v>663</v>
      </c>
      <c r="I34" s="410"/>
      <c r="J34" s="410"/>
      <c r="K34" s="410"/>
      <c r="L34" s="410"/>
      <c r="M34" s="410"/>
      <c r="N34" s="410"/>
      <c r="O34" s="410"/>
      <c r="P34" s="410"/>
      <c r="Q34" s="410"/>
      <c r="R34" s="411"/>
    </row>
    <row r="35" spans="2:18" ht="24.75" customHeight="1">
      <c r="B35" s="291"/>
      <c r="C35" s="292"/>
      <c r="D35" s="292"/>
      <c r="E35" s="292"/>
      <c r="F35" s="292"/>
      <c r="G35" s="286"/>
      <c r="H35" s="409" t="s">
        <v>664</v>
      </c>
      <c r="I35" s="410"/>
      <c r="J35" s="410"/>
      <c r="K35" s="410"/>
      <c r="L35" s="410"/>
      <c r="M35" s="410"/>
      <c r="N35" s="410"/>
      <c r="O35" s="410"/>
      <c r="P35" s="410"/>
      <c r="Q35" s="410"/>
      <c r="R35" s="411"/>
    </row>
    <row r="36" spans="2:18" ht="24.75" customHeight="1">
      <c r="B36" s="291"/>
      <c r="C36" s="292"/>
      <c r="D36" s="292"/>
      <c r="E36" s="292"/>
      <c r="F36" s="292"/>
      <c r="G36" s="286"/>
      <c r="H36" s="409" t="s">
        <v>665</v>
      </c>
      <c r="I36" s="410"/>
      <c r="J36" s="410"/>
      <c r="K36" s="410"/>
      <c r="L36" s="410"/>
      <c r="M36" s="410"/>
      <c r="N36" s="410"/>
      <c r="O36" s="410"/>
      <c r="P36" s="410"/>
      <c r="Q36" s="410"/>
      <c r="R36" s="411"/>
    </row>
    <row r="37" spans="2:18" ht="24.75" customHeight="1">
      <c r="B37" s="291"/>
      <c r="C37" s="292"/>
      <c r="D37" s="292"/>
      <c r="E37" s="292"/>
      <c r="F37" s="292"/>
      <c r="G37" s="286"/>
      <c r="H37" s="409" t="s">
        <v>666</v>
      </c>
      <c r="I37" s="410"/>
      <c r="J37" s="410"/>
      <c r="K37" s="410"/>
      <c r="L37" s="410"/>
      <c r="M37" s="410"/>
      <c r="N37" s="410"/>
      <c r="O37" s="410"/>
      <c r="P37" s="410"/>
      <c r="Q37" s="410"/>
      <c r="R37" s="411"/>
    </row>
    <row r="38" spans="2:18" ht="24.75" customHeight="1">
      <c r="B38" s="291"/>
      <c r="C38" s="292"/>
      <c r="D38" s="292"/>
      <c r="E38" s="292"/>
      <c r="F38" s="292"/>
      <c r="G38" s="286"/>
      <c r="H38" s="407" t="s">
        <v>667</v>
      </c>
      <c r="I38" s="410"/>
      <c r="J38" s="410"/>
      <c r="K38" s="410"/>
      <c r="L38" s="410"/>
      <c r="M38" s="410"/>
      <c r="N38" s="410"/>
      <c r="O38" s="410"/>
      <c r="P38" s="410"/>
      <c r="Q38" s="410"/>
      <c r="R38" s="411"/>
    </row>
    <row r="39" spans="2:18" ht="24.75" customHeight="1">
      <c r="B39" s="296"/>
      <c r="C39" s="297"/>
      <c r="D39" s="297"/>
      <c r="E39" s="297"/>
      <c r="F39" s="297"/>
      <c r="G39" s="285"/>
      <c r="H39" s="298"/>
      <c r="I39" s="299"/>
      <c r="J39" s="299"/>
      <c r="K39" s="299"/>
      <c r="L39" s="299"/>
      <c r="M39" s="299"/>
      <c r="N39" s="299"/>
      <c r="O39" s="299"/>
      <c r="P39" s="299"/>
      <c r="Q39" s="299"/>
      <c r="R39" s="300"/>
    </row>
    <row r="42" spans="2:19" ht="12.75">
      <c r="B42" s="406" t="s">
        <v>668</v>
      </c>
      <c r="C42" s="406"/>
      <c r="D42" s="406"/>
      <c r="E42" s="406"/>
      <c r="F42" s="406"/>
      <c r="G42" s="406"/>
      <c r="H42" s="406"/>
      <c r="I42" s="406"/>
      <c r="J42" s="406"/>
      <c r="K42" s="406"/>
      <c r="L42" s="406"/>
      <c r="M42" s="406"/>
      <c r="N42" s="406"/>
      <c r="O42" s="406"/>
      <c r="P42" s="406"/>
      <c r="Q42" s="406"/>
      <c r="R42" s="406"/>
      <c r="S42" s="406"/>
    </row>
    <row r="43" spans="2:18" ht="12.75">
      <c r="B43" s="406" t="s">
        <v>669</v>
      </c>
      <c r="C43" s="406"/>
      <c r="D43" s="406"/>
      <c r="E43" s="406"/>
      <c r="F43" s="406"/>
      <c r="G43" s="406"/>
      <c r="H43" s="406"/>
      <c r="I43" s="406"/>
      <c r="J43" s="406"/>
      <c r="K43" s="406"/>
      <c r="L43" s="406"/>
      <c r="M43" s="406"/>
      <c r="N43" s="406"/>
      <c r="O43" s="406"/>
      <c r="P43" s="406"/>
      <c r="Q43" s="406"/>
      <c r="R43" s="406"/>
    </row>
  </sheetData>
  <sheetProtection/>
  <mergeCells count="24">
    <mergeCell ref="H35:R35"/>
    <mergeCell ref="H36:R36"/>
    <mergeCell ref="H37:R37"/>
    <mergeCell ref="H38:R38"/>
    <mergeCell ref="B42:S42"/>
    <mergeCell ref="B43:R43"/>
    <mergeCell ref="B31:G31"/>
    <mergeCell ref="H31:R31"/>
    <mergeCell ref="H32:R32"/>
    <mergeCell ref="B33:G34"/>
    <mergeCell ref="H33:R33"/>
    <mergeCell ref="H34:R34"/>
    <mergeCell ref="J18:L18"/>
    <mergeCell ref="J20:P20"/>
    <mergeCell ref="B23:R23"/>
    <mergeCell ref="B24:R24"/>
    <mergeCell ref="B29:G29"/>
    <mergeCell ref="H29:R29"/>
    <mergeCell ref="F4:N4"/>
    <mergeCell ref="M7:R7"/>
    <mergeCell ref="B9:G9"/>
    <mergeCell ref="J12:L12"/>
    <mergeCell ref="J13:L13"/>
    <mergeCell ref="J15:L15"/>
  </mergeCells>
  <printOptions/>
  <pageMargins left="0.7" right="0.7" top="0.75" bottom="0.75" header="0.3" footer="0.3"/>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6:X42"/>
  <sheetViews>
    <sheetView zoomScalePageLayoutView="0" workbookViewId="0" topLeftCell="A19">
      <selection activeCell="AD34" sqref="AD34"/>
    </sheetView>
  </sheetViews>
  <sheetFormatPr defaultColWidth="8.796875" defaultRowHeight="14.25"/>
  <cols>
    <col min="1" max="52" width="4.69921875" style="0" customWidth="1"/>
  </cols>
  <sheetData>
    <row r="1" ht="15" customHeight="1"/>
    <row r="2" ht="15" customHeight="1"/>
    <row r="3" ht="15" customHeight="1"/>
    <row r="4" ht="15" customHeight="1"/>
    <row r="5" ht="15" customHeight="1"/>
    <row r="6" spans="5:15" ht="15" customHeight="1">
      <c r="E6" s="426" t="s">
        <v>700</v>
      </c>
      <c r="F6" s="426"/>
      <c r="G6" s="426"/>
      <c r="H6" s="426"/>
      <c r="I6" s="426"/>
      <c r="J6" s="426"/>
      <c r="K6" s="426"/>
      <c r="L6" s="426"/>
      <c r="M6" s="426"/>
      <c r="N6" s="426"/>
      <c r="O6" s="426"/>
    </row>
    <row r="7" spans="5:15" ht="15" customHeight="1">
      <c r="E7" s="426"/>
      <c r="F7" s="426"/>
      <c r="G7" s="426"/>
      <c r="H7" s="426"/>
      <c r="I7" s="426"/>
      <c r="J7" s="426"/>
      <c r="K7" s="426"/>
      <c r="L7" s="426"/>
      <c r="M7" s="426"/>
      <c r="N7" s="426"/>
      <c r="O7" s="426"/>
    </row>
    <row r="8" ht="15" customHeight="1"/>
    <row r="9" ht="14.25" customHeight="1"/>
    <row r="10" spans="14:19" ht="15" customHeight="1">
      <c r="N10" s="453" t="s">
        <v>649</v>
      </c>
      <c r="O10" s="453"/>
      <c r="P10" s="453"/>
      <c r="Q10" s="453"/>
      <c r="R10" s="453"/>
      <c r="S10" s="453"/>
    </row>
    <row r="11" ht="15" customHeight="1"/>
    <row r="12" ht="15" customHeight="1"/>
    <row r="13" spans="2:6" ht="15" customHeight="1">
      <c r="B13" s="455" t="s">
        <v>701</v>
      </c>
      <c r="C13" s="455"/>
      <c r="D13" s="455"/>
      <c r="E13" s="455"/>
      <c r="F13" s="455"/>
    </row>
    <row r="14" ht="15" customHeight="1"/>
    <row r="15" ht="15" customHeight="1"/>
    <row r="16" ht="15" customHeight="1">
      <c r="X16" s="331"/>
    </row>
    <row r="17" spans="10:12" ht="15" customHeight="1">
      <c r="J17" s="456" t="s">
        <v>702</v>
      </c>
      <c r="K17" s="456"/>
      <c r="L17" s="332"/>
    </row>
    <row r="18" spans="11:12" ht="15" customHeight="1">
      <c r="K18" s="333"/>
      <c r="L18" s="333"/>
    </row>
    <row r="19" spans="10:19" ht="15" customHeight="1">
      <c r="J19" s="456" t="s">
        <v>703</v>
      </c>
      <c r="K19" s="456"/>
      <c r="L19" s="332"/>
      <c r="S19" s="288" t="s">
        <v>704</v>
      </c>
    </row>
    <row r="20" ht="15" customHeight="1"/>
    <row r="21" ht="15" customHeight="1"/>
    <row r="22" ht="15" customHeight="1"/>
    <row r="23" ht="15" customHeight="1"/>
    <row r="24" spans="1:13" ht="15" customHeight="1">
      <c r="A24" s="457" t="s">
        <v>705</v>
      </c>
      <c r="B24" s="457"/>
      <c r="C24" s="459"/>
      <c r="D24" s="459"/>
      <c r="E24" s="459"/>
      <c r="F24" s="459"/>
      <c r="G24" s="459"/>
      <c r="H24" s="459"/>
      <c r="I24" s="459"/>
      <c r="J24" s="459"/>
      <c r="K24" s="459"/>
      <c r="L24" s="459"/>
      <c r="M24" s="459"/>
    </row>
    <row r="25" spans="1:13" ht="15" customHeight="1">
      <c r="A25" s="458"/>
      <c r="B25" s="458"/>
      <c r="C25" s="460"/>
      <c r="D25" s="460"/>
      <c r="E25" s="460"/>
      <c r="F25" s="460"/>
      <c r="G25" s="460"/>
      <c r="H25" s="460"/>
      <c r="I25" s="460"/>
      <c r="J25" s="460"/>
      <c r="K25" s="460"/>
      <c r="L25" s="460"/>
      <c r="M25" s="460"/>
    </row>
    <row r="26" ht="15" customHeight="1"/>
    <row r="27" ht="15" customHeight="1"/>
    <row r="28" ht="16.5" customHeight="1">
      <c r="A28" t="s">
        <v>706</v>
      </c>
    </row>
    <row r="29" ht="16.5" customHeight="1">
      <c r="A29" t="s">
        <v>707</v>
      </c>
    </row>
    <row r="30" ht="16.5" customHeight="1">
      <c r="A30" t="s">
        <v>708</v>
      </c>
    </row>
    <row r="31" ht="16.5" customHeight="1">
      <c r="A31" t="s">
        <v>709</v>
      </c>
    </row>
    <row r="32" ht="16.5" customHeight="1">
      <c r="A32" t="s">
        <v>710</v>
      </c>
    </row>
    <row r="33" ht="16.5" customHeight="1">
      <c r="A33" t="s">
        <v>711</v>
      </c>
    </row>
    <row r="34" ht="16.5" customHeight="1"/>
    <row r="35" ht="15" customHeight="1"/>
    <row r="36" spans="1:4" ht="21" customHeight="1">
      <c r="A36" s="193" t="s">
        <v>712</v>
      </c>
      <c r="D36" s="193"/>
    </row>
    <row r="37" spans="1:19" ht="6" customHeight="1">
      <c r="A37" s="334"/>
      <c r="B37" s="294"/>
      <c r="C37" s="294"/>
      <c r="D37" s="335"/>
      <c r="E37" s="294"/>
      <c r="F37" s="294"/>
      <c r="G37" s="294"/>
      <c r="H37" s="294"/>
      <c r="I37" s="294"/>
      <c r="J37" s="294"/>
      <c r="K37" s="294"/>
      <c r="L37" s="294"/>
      <c r="M37" s="294"/>
      <c r="N37" s="294"/>
      <c r="O37" s="294"/>
      <c r="P37" s="294"/>
      <c r="Q37" s="294"/>
      <c r="R37" s="294"/>
      <c r="S37" s="295"/>
    </row>
    <row r="38" spans="1:19" ht="16.5" customHeight="1">
      <c r="A38" s="336" t="s">
        <v>713</v>
      </c>
      <c r="B38" s="286"/>
      <c r="C38" s="286"/>
      <c r="D38" s="286"/>
      <c r="E38" s="286"/>
      <c r="F38" s="286"/>
      <c r="G38" s="286"/>
      <c r="H38" s="286"/>
      <c r="I38" s="286"/>
      <c r="J38" s="286"/>
      <c r="K38" s="286"/>
      <c r="L38" s="286"/>
      <c r="M38" s="286"/>
      <c r="N38" s="286"/>
      <c r="O38" s="286"/>
      <c r="P38" s="286"/>
      <c r="Q38" s="286"/>
      <c r="R38" s="286"/>
      <c r="S38" s="337"/>
    </row>
    <row r="39" spans="1:19" ht="16.5" customHeight="1">
      <c r="A39" s="336" t="s">
        <v>714</v>
      </c>
      <c r="B39" s="286"/>
      <c r="C39" s="286"/>
      <c r="D39" s="286"/>
      <c r="E39" s="286"/>
      <c r="F39" s="286"/>
      <c r="G39" s="286"/>
      <c r="H39" s="286"/>
      <c r="I39" s="286"/>
      <c r="J39" s="286"/>
      <c r="K39" s="286"/>
      <c r="L39" s="286"/>
      <c r="M39" s="286"/>
      <c r="N39" s="286"/>
      <c r="O39" s="286"/>
      <c r="P39" s="286"/>
      <c r="Q39" s="286"/>
      <c r="R39" s="286"/>
      <c r="S39" s="337"/>
    </row>
    <row r="40" spans="1:19" ht="16.5" customHeight="1">
      <c r="A40" s="336" t="s">
        <v>715</v>
      </c>
      <c r="B40" s="286"/>
      <c r="C40" s="286"/>
      <c r="D40" s="286"/>
      <c r="E40" s="286"/>
      <c r="F40" s="286"/>
      <c r="G40" s="286"/>
      <c r="H40" s="286"/>
      <c r="I40" s="286"/>
      <c r="J40" s="286"/>
      <c r="K40" s="286"/>
      <c r="L40" s="286"/>
      <c r="M40" s="286"/>
      <c r="N40" s="286"/>
      <c r="O40" s="286"/>
      <c r="P40" s="286"/>
      <c r="Q40" s="286"/>
      <c r="R40" s="286"/>
      <c r="S40" s="337"/>
    </row>
    <row r="41" spans="1:19" ht="16.5" customHeight="1">
      <c r="A41" s="336" t="s">
        <v>716</v>
      </c>
      <c r="B41" s="286"/>
      <c r="C41" s="286"/>
      <c r="D41" s="286"/>
      <c r="E41" s="286"/>
      <c r="F41" s="286"/>
      <c r="G41" s="286"/>
      <c r="H41" s="286"/>
      <c r="I41" s="286"/>
      <c r="J41" s="286"/>
      <c r="K41" s="286"/>
      <c r="L41" s="286"/>
      <c r="M41" s="286"/>
      <c r="N41" s="286"/>
      <c r="O41" s="286"/>
      <c r="P41" s="286"/>
      <c r="Q41" s="286"/>
      <c r="R41" s="286"/>
      <c r="S41" s="337"/>
    </row>
    <row r="42" spans="1:19" ht="6" customHeight="1">
      <c r="A42" s="338"/>
      <c r="B42" s="285"/>
      <c r="C42" s="285"/>
      <c r="D42" s="285"/>
      <c r="E42" s="285"/>
      <c r="F42" s="285"/>
      <c r="G42" s="285"/>
      <c r="H42" s="285"/>
      <c r="I42" s="285"/>
      <c r="J42" s="285"/>
      <c r="K42" s="285"/>
      <c r="L42" s="285"/>
      <c r="M42" s="285"/>
      <c r="N42" s="285"/>
      <c r="O42" s="285"/>
      <c r="P42" s="285"/>
      <c r="Q42" s="285"/>
      <c r="R42" s="285"/>
      <c r="S42" s="339"/>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sheetData>
  <sheetProtection/>
  <mergeCells count="7">
    <mergeCell ref="E6:O7"/>
    <mergeCell ref="N10:S10"/>
    <mergeCell ref="B13:F13"/>
    <mergeCell ref="J17:K17"/>
    <mergeCell ref="J19:K19"/>
    <mergeCell ref="A24:B25"/>
    <mergeCell ref="C24:M25"/>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PC-9800user</dc:creator>
  <cp:keywords/>
  <dc:description/>
  <cp:lastModifiedBy>cpw07</cp:lastModifiedBy>
  <cp:lastPrinted>2023-02-22T07:56:33Z</cp:lastPrinted>
  <dcterms:created xsi:type="dcterms:W3CDTF">1998-09-29T02:31:44Z</dcterms:created>
  <dcterms:modified xsi:type="dcterms:W3CDTF">2023-02-22T08:05:10Z</dcterms:modified>
  <cp:category/>
  <cp:version/>
  <cp:contentType/>
  <cp:contentStatus/>
</cp:coreProperties>
</file>